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107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2" i="1"/>
  <c r="L19" i="1"/>
  <c r="L18" i="1"/>
  <c r="L20" i="1" s="1"/>
  <c r="W4" i="1"/>
  <c r="W5" i="1"/>
  <c r="W6" i="1"/>
  <c r="W7" i="1"/>
  <c r="W15" i="1"/>
  <c r="W20" i="1" s="1"/>
  <c r="X20" i="1" s="1"/>
  <c r="W16" i="1"/>
  <c r="W17" i="1"/>
  <c r="W18" i="1"/>
  <c r="W19" i="1"/>
  <c r="W27" i="1"/>
  <c r="W32" i="1" s="1"/>
  <c r="X32" i="1" s="1"/>
  <c r="W28" i="1"/>
  <c r="W29" i="1"/>
  <c r="W30" i="1"/>
  <c r="W31" i="1"/>
  <c r="W39" i="1"/>
  <c r="W44" i="1" s="1"/>
  <c r="X44" i="1" s="1"/>
  <c r="W40" i="1"/>
  <c r="W41" i="1"/>
  <c r="W42" i="1"/>
  <c r="W43" i="1"/>
  <c r="W3" i="1"/>
  <c r="W8" i="1" s="1"/>
  <c r="X8" i="1" s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2" i="1"/>
  <c r="AC21" i="1" l="1"/>
  <c r="AC32" i="1"/>
  <c r="AC45" i="1"/>
  <c r="AC44" i="1"/>
  <c r="AC8" i="1"/>
  <c r="AC20" i="1"/>
  <c r="W45" i="1"/>
  <c r="X45" i="1" s="1"/>
  <c r="W21" i="1"/>
  <c r="X21" i="1" s="1"/>
  <c r="W33" i="1"/>
  <c r="X33" i="1" s="1"/>
  <c r="W9" i="1"/>
  <c r="X9" i="1" s="1"/>
  <c r="P3" i="1"/>
  <c r="Q3" i="1" s="1"/>
  <c r="P4" i="1"/>
  <c r="Q4" i="1" s="1"/>
  <c r="P5" i="1"/>
  <c r="Q5" i="1" s="1"/>
  <c r="P6" i="1"/>
  <c r="Q6" i="1" s="1"/>
  <c r="P7" i="1"/>
  <c r="Q7" i="1" s="1"/>
  <c r="P8" i="1"/>
  <c r="Q8" i="1" s="1"/>
  <c r="P9" i="1"/>
  <c r="Q9" i="1" s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2" i="1"/>
  <c r="Q2" i="1" s="1"/>
  <c r="W34" i="1" l="1"/>
  <c r="X34" i="1" s="1"/>
  <c r="AC46" i="1"/>
  <c r="AC33" i="1"/>
  <c r="AC9" i="1"/>
  <c r="AC22" i="1"/>
  <c r="W22" i="1"/>
  <c r="X22" i="1" s="1"/>
  <c r="W46" i="1"/>
  <c r="X46" i="1" s="1"/>
  <c r="W10" i="1"/>
  <c r="X10" i="1" s="1"/>
  <c r="W35" i="1"/>
  <c r="X35" i="1" s="1"/>
  <c r="W23" i="1" l="1"/>
  <c r="X23" i="1" s="1"/>
  <c r="AC23" i="1"/>
  <c r="AC34" i="1"/>
  <c r="AC47" i="1"/>
  <c r="AC10" i="1"/>
  <c r="W47" i="1"/>
  <c r="X47" i="1" s="1"/>
  <c r="W11" i="1"/>
  <c r="X11" i="1" s="1"/>
  <c r="W36" i="1"/>
  <c r="X36" i="1" s="1"/>
  <c r="W24" i="1"/>
  <c r="X24" i="1" s="1"/>
  <c r="AC11" i="1" l="1"/>
  <c r="AC48" i="1"/>
  <c r="AC35" i="1"/>
  <c r="AC24" i="1"/>
  <c r="W48" i="1"/>
  <c r="X48" i="1" s="1"/>
  <c r="W12" i="1"/>
  <c r="X12" i="1" s="1"/>
  <c r="W37" i="1"/>
  <c r="X37" i="1" s="1"/>
  <c r="W25" i="1"/>
  <c r="X25" i="1" s="1"/>
  <c r="AC25" i="1" l="1"/>
  <c r="AC26" i="1"/>
  <c r="AC36" i="1"/>
  <c r="AC50" i="1"/>
  <c r="AC49" i="1"/>
  <c r="AC12" i="1"/>
  <c r="W13" i="1"/>
  <c r="X13" i="1" s="1"/>
  <c r="W49" i="1"/>
  <c r="X49" i="1" s="1"/>
  <c r="W38" i="1"/>
  <c r="X38" i="1" s="1"/>
  <c r="W26" i="1"/>
  <c r="X26" i="1" s="1"/>
  <c r="W50" i="1" l="1"/>
  <c r="X50" i="1" s="1"/>
  <c r="AC13" i="1"/>
  <c r="AC14" i="1"/>
  <c r="AC38" i="1"/>
  <c r="AC37" i="1"/>
  <c r="W14" i="1"/>
  <c r="X14" i="1" s="1"/>
  <c r="AC2" i="1" l="1"/>
  <c r="X2" i="1"/>
</calcChain>
</file>

<file path=xl/sharedStrings.xml><?xml version="1.0" encoding="utf-8"?>
<sst xmlns="http://schemas.openxmlformats.org/spreadsheetml/2006/main" count="69" uniqueCount="33">
  <si>
    <t xml:space="preserve">          22          15         330           1           0</t>
  </si>
  <si>
    <t>sediment-default</t>
  </si>
  <si>
    <t>sedimentbound</t>
  </si>
  <si>
    <t>sediment-boudaries</t>
  </si>
  <si>
    <t>water-zone</t>
  </si>
  <si>
    <t>sediment-grid</t>
  </si>
  <si>
    <t>water-grid</t>
  </si>
  <si>
    <t>sediment-zone</t>
  </si>
  <si>
    <t>water-surf</t>
  </si>
  <si>
    <t>sediment-surf</t>
  </si>
  <si>
    <t>monitoring</t>
  </si>
  <si>
    <t xml:space="preserve"> 'left upper (2)' 1 88</t>
  </si>
  <si>
    <t xml:space="preserve"> 'left upper (3)' 1 152</t>
  </si>
  <si>
    <t xml:space="preserve"> 'left upper (4)' 1 216</t>
  </si>
  <si>
    <t xml:space="preserve"> 'left upper (5)' 1 280</t>
  </si>
  <si>
    <t xml:space="preserve"> 'right upper (1)' 1 40</t>
  </si>
  <si>
    <t xml:space="preserve"> 'right upper (2)' 1 104</t>
  </si>
  <si>
    <t xml:space="preserve"> 'right upper (3)' 1 168</t>
  </si>
  <si>
    <t xml:space="preserve"> 'right upper (4)' 1 232</t>
  </si>
  <si>
    <t xml:space="preserve"> 'right upper (5)' 1 296</t>
  </si>
  <si>
    <t xml:space="preserve"> 'left lower (1)' 1 20</t>
  </si>
  <si>
    <t xml:space="preserve"> 'left lower (2)' 1 84</t>
  </si>
  <si>
    <t xml:space="preserve"> 'left lower (3)' 1 148</t>
  </si>
  <si>
    <t xml:space="preserve"> 'left lower (4)' 1 212</t>
  </si>
  <si>
    <t xml:space="preserve"> 'left lower (5)' 1 276</t>
  </si>
  <si>
    <t xml:space="preserve"> 'right lower (1)' 1 36</t>
  </si>
  <si>
    <t xml:space="preserve"> 'right lower (2)' 1 100</t>
  </si>
  <si>
    <t xml:space="preserve"> 'right lower (3)' 1 164</t>
  </si>
  <si>
    <t xml:space="preserve"> 'right lower (4)' 1 228</t>
  </si>
  <si>
    <t xml:space="preserve"> 'right lower (5)' 1 292</t>
  </si>
  <si>
    <t xml:space="preserve"> 'left upper (1)' 1 24</t>
  </si>
  <si>
    <t>lowest-watersegment</t>
  </si>
  <si>
    <t>highest-sedimentsegment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</si>
</sst>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1"/>
  <sheetViews>
    <sheetView tabSelected="1" workbookViewId="0"/>
  </sheetViews>
  <sheetFormatPr defaultRowHeight="15" x14ac:dyDescent="0.25"/>
  <cols>
    <col min="1" max="2" width="32.5703125" bestFit="1" customWidth="1"/>
    <col min="5" max="9" width="13.140625" customWidth="1"/>
    <col min="10" max="10" width="10.28515625" bestFit="1" customWidth="1"/>
    <col min="11" max="11" width="10.28515625" customWidth="1"/>
    <col min="12" max="14" width="15" customWidth="1"/>
    <col min="16" max="17" width="14.7109375" bestFit="1" customWidth="1"/>
    <col min="18" max="18" width="15.28515625" bestFit="1" customWidth="1"/>
  </cols>
  <sheetData>
    <row r="1" spans="1:29" x14ac:dyDescent="0.25">
      <c r="A1" t="s">
        <v>0</v>
      </c>
      <c r="B1" t="s">
        <v>0</v>
      </c>
      <c r="E1" t="s">
        <v>6</v>
      </c>
      <c r="F1" t="s">
        <v>4</v>
      </c>
      <c r="G1" t="s">
        <v>5</v>
      </c>
      <c r="H1" t="s">
        <v>31</v>
      </c>
      <c r="I1" t="s">
        <v>32</v>
      </c>
      <c r="J1" t="s">
        <v>8</v>
      </c>
      <c r="L1" t="s">
        <v>5</v>
      </c>
      <c r="M1" t="s">
        <v>7</v>
      </c>
      <c r="N1" t="s">
        <v>9</v>
      </c>
      <c r="P1" t="s">
        <v>3</v>
      </c>
      <c r="T1" t="s">
        <v>1</v>
      </c>
      <c r="X1" t="s">
        <v>10</v>
      </c>
      <c r="AC1" t="s">
        <v>10</v>
      </c>
    </row>
    <row r="2" spans="1:29" x14ac:dyDescent="0.25">
      <c r="A2">
        <v>0</v>
      </c>
      <c r="B2">
        <v>0</v>
      </c>
      <c r="E2">
        <v>1</v>
      </c>
      <c r="F2">
        <v>1</v>
      </c>
      <c r="G2">
        <v>1</v>
      </c>
      <c r="H2">
        <f>E2+64*4</f>
        <v>257</v>
      </c>
      <c r="I2">
        <f>5*64+G2</f>
        <v>321</v>
      </c>
      <c r="J2" s="1">
        <v>17083120</v>
      </c>
      <c r="K2" s="1"/>
      <c r="L2">
        <v>1</v>
      </c>
      <c r="M2">
        <v>1</v>
      </c>
      <c r="N2">
        <f>SUMIF($E$2:$E$65,L2,$J$2:$J$65)</f>
        <v>17083120</v>
      </c>
      <c r="P2" t="str">
        <f>"sedbnd"&amp;TEXT(L2,"0000000")</f>
        <v>sedbnd0000001</v>
      </c>
      <c r="Q2" t="str">
        <f>P2</f>
        <v>sedbnd0000001</v>
      </c>
      <c r="R2" t="s">
        <v>2</v>
      </c>
      <c r="T2">
        <v>1</v>
      </c>
      <c r="X2">
        <f>COUNT(W3:W50)</f>
        <v>48</v>
      </c>
      <c r="AC2">
        <f>COUNT(AB3:AB50)</f>
        <v>48</v>
      </c>
    </row>
    <row r="3" spans="1:29" x14ac:dyDescent="0.25">
      <c r="A3">
        <v>0</v>
      </c>
      <c r="B3">
        <v>0</v>
      </c>
      <c r="E3">
        <v>2</v>
      </c>
      <c r="F3">
        <v>1</v>
      </c>
      <c r="G3">
        <v>2</v>
      </c>
      <c r="H3">
        <f>E3+64*4</f>
        <v>258</v>
      </c>
      <c r="I3">
        <f t="shared" ref="I3:I65" si="0">5*64+G3</f>
        <v>322</v>
      </c>
      <c r="J3">
        <v>8647568</v>
      </c>
      <c r="L3">
        <v>2</v>
      </c>
      <c r="M3">
        <v>1</v>
      </c>
      <c r="N3">
        <f>SUMIF($E$2:$E$65,L3,$J$2:$J$65)</f>
        <v>8647568</v>
      </c>
      <c r="P3" t="str">
        <f t="shared" ref="P3:P15" si="1">"sedbnd"&amp;TEXT(L3,"0000000")</f>
        <v>sedbnd0000002</v>
      </c>
      <c r="Q3" t="str">
        <f t="shared" ref="Q3:Q15" si="2">P3</f>
        <v>sedbnd0000002</v>
      </c>
      <c r="R3" t="s">
        <v>2</v>
      </c>
      <c r="W3">
        <f>VALUE(RIGHT(X3,3))</f>
        <v>24</v>
      </c>
      <c r="X3" t="s">
        <v>30</v>
      </c>
      <c r="AB3">
        <v>1</v>
      </c>
      <c r="AC3" t="s">
        <v>30</v>
      </c>
    </row>
    <row r="4" spans="1:29" x14ac:dyDescent="0.25">
      <c r="A4">
        <v>0</v>
      </c>
      <c r="B4">
        <v>0</v>
      </c>
      <c r="E4">
        <v>3</v>
      </c>
      <c r="F4">
        <v>1</v>
      </c>
      <c r="G4">
        <v>2</v>
      </c>
      <c r="H4">
        <f>E4+64*4</f>
        <v>259</v>
      </c>
      <c r="I4">
        <f t="shared" si="0"/>
        <v>322</v>
      </c>
      <c r="J4">
        <v>3797308</v>
      </c>
      <c r="L4">
        <v>3</v>
      </c>
      <c r="M4">
        <v>1</v>
      </c>
      <c r="N4">
        <f>SUMIF($E$2:$E$65,L4,$J$2:$J$65)</f>
        <v>3797308</v>
      </c>
      <c r="P4" t="str">
        <f t="shared" si="1"/>
        <v>sedbnd0000003</v>
      </c>
      <c r="Q4" t="str">
        <f t="shared" si="2"/>
        <v>sedbnd0000003</v>
      </c>
      <c r="R4" t="s">
        <v>2</v>
      </c>
      <c r="W4">
        <f t="shared" ref="W4:W7" si="3">VALUE(RIGHT(X4,3))</f>
        <v>88</v>
      </c>
      <c r="X4" t="s">
        <v>11</v>
      </c>
      <c r="AB4">
        <v>1</v>
      </c>
      <c r="AC4" t="s">
        <v>11</v>
      </c>
    </row>
    <row r="5" spans="1:29" x14ac:dyDescent="0.25">
      <c r="A5">
        <v>0</v>
      </c>
      <c r="B5">
        <v>0</v>
      </c>
      <c r="E5">
        <v>4</v>
      </c>
      <c r="F5">
        <v>1</v>
      </c>
      <c r="G5">
        <v>3</v>
      </c>
      <c r="H5">
        <f>E5+64*4</f>
        <v>260</v>
      </c>
      <c r="I5">
        <f t="shared" si="0"/>
        <v>323</v>
      </c>
      <c r="J5">
        <v>1932797</v>
      </c>
      <c r="L5">
        <v>4</v>
      </c>
      <c r="M5">
        <v>1</v>
      </c>
      <c r="N5">
        <f>SUMIF($E$2:$E$65,L5,$J$2:$J$65)</f>
        <v>1932797</v>
      </c>
      <c r="P5" t="str">
        <f t="shared" si="1"/>
        <v>sedbnd0000004</v>
      </c>
      <c r="Q5" t="str">
        <f t="shared" si="2"/>
        <v>sedbnd0000004</v>
      </c>
      <c r="R5" t="s">
        <v>2</v>
      </c>
      <c r="W5">
        <f t="shared" si="3"/>
        <v>152</v>
      </c>
      <c r="X5" t="s">
        <v>12</v>
      </c>
      <c r="AB5">
        <v>1</v>
      </c>
      <c r="AC5" t="s">
        <v>12</v>
      </c>
    </row>
    <row r="6" spans="1:29" x14ac:dyDescent="0.25">
      <c r="A6">
        <v>0</v>
      </c>
      <c r="B6">
        <v>0</v>
      </c>
      <c r="E6">
        <v>5</v>
      </c>
      <c r="F6">
        <v>1</v>
      </c>
      <c r="G6">
        <v>3</v>
      </c>
      <c r="H6">
        <f>E6+64*4</f>
        <v>261</v>
      </c>
      <c r="I6">
        <f t="shared" si="0"/>
        <v>323</v>
      </c>
      <c r="J6">
        <v>1931750</v>
      </c>
      <c r="L6">
        <v>5</v>
      </c>
      <c r="M6">
        <v>1</v>
      </c>
      <c r="N6">
        <f>SUMIF($E$2:$E$65,L6,$J$2:$J$65)</f>
        <v>1931750</v>
      </c>
      <c r="P6" t="str">
        <f t="shared" si="1"/>
        <v>sedbnd0000005</v>
      </c>
      <c r="Q6" t="str">
        <f t="shared" si="2"/>
        <v>sedbnd0000005</v>
      </c>
      <c r="R6" t="s">
        <v>2</v>
      </c>
      <c r="W6">
        <f t="shared" si="3"/>
        <v>216</v>
      </c>
      <c r="X6" t="s">
        <v>13</v>
      </c>
      <c r="AB6">
        <v>1</v>
      </c>
      <c r="AC6" t="s">
        <v>13</v>
      </c>
    </row>
    <row r="7" spans="1:29" x14ac:dyDescent="0.25">
      <c r="A7">
        <v>0</v>
      </c>
      <c r="B7">
        <v>0</v>
      </c>
      <c r="E7">
        <v>6</v>
      </c>
      <c r="F7">
        <v>1</v>
      </c>
      <c r="G7">
        <v>4</v>
      </c>
      <c r="H7">
        <f>E7+64*4</f>
        <v>262</v>
      </c>
      <c r="I7">
        <f t="shared" si="0"/>
        <v>324</v>
      </c>
      <c r="J7">
        <v>3708329</v>
      </c>
      <c r="L7">
        <v>6</v>
      </c>
      <c r="M7">
        <v>1</v>
      </c>
      <c r="N7">
        <f>SUMIF($E$2:$E$65,L7,$J$2:$J$65)</f>
        <v>3708329</v>
      </c>
      <c r="P7" t="str">
        <f t="shared" si="1"/>
        <v>sedbnd0000006</v>
      </c>
      <c r="Q7" t="str">
        <f t="shared" si="2"/>
        <v>sedbnd0000006</v>
      </c>
      <c r="R7" t="s">
        <v>2</v>
      </c>
      <c r="W7">
        <f t="shared" si="3"/>
        <v>280</v>
      </c>
      <c r="X7" t="s">
        <v>14</v>
      </c>
      <c r="AB7">
        <v>1</v>
      </c>
      <c r="AC7" t="s">
        <v>14</v>
      </c>
    </row>
    <row r="8" spans="1:29" x14ac:dyDescent="0.25">
      <c r="A8">
        <v>0</v>
      </c>
      <c r="B8">
        <v>0</v>
      </c>
      <c r="E8">
        <v>7</v>
      </c>
      <c r="F8">
        <v>1</v>
      </c>
      <c r="G8">
        <v>4</v>
      </c>
      <c r="H8">
        <f>E8+64*4</f>
        <v>263</v>
      </c>
      <c r="I8">
        <f t="shared" si="0"/>
        <v>324</v>
      </c>
      <c r="J8">
        <v>8556695</v>
      </c>
      <c r="L8">
        <v>7</v>
      </c>
      <c r="M8">
        <v>1</v>
      </c>
      <c r="N8">
        <f>SUMIF($E$2:$E$65,L8,$J$2:$J$65)</f>
        <v>8556695</v>
      </c>
      <c r="P8" t="str">
        <f t="shared" si="1"/>
        <v>sedbnd0000007</v>
      </c>
      <c r="Q8" t="str">
        <f t="shared" si="2"/>
        <v>sedbnd0000007</v>
      </c>
      <c r="R8" t="s">
        <v>2</v>
      </c>
      <c r="V8">
        <v>1</v>
      </c>
      <c r="W8">
        <f>VLOOKUP(W3,$E$2:$G$65,3,FALSE())+64*5</f>
        <v>328</v>
      </c>
      <c r="X8" t="str">
        <f>" 'left upper (S"&amp;V8&amp;")' 1 "&amp;W8</f>
        <v xml:space="preserve"> 'left upper (S1)' 1 328</v>
      </c>
      <c r="AA8">
        <v>1</v>
      </c>
      <c r="AB8">
        <v>1</v>
      </c>
      <c r="AC8" t="str">
        <f>" 'left upper (S"&amp;AA8&amp;")' 1 "&amp;AB8</f>
        <v xml:space="preserve"> 'left upper (S1)' 1 1</v>
      </c>
    </row>
    <row r="9" spans="1:29" x14ac:dyDescent="0.25">
      <c r="A9">
        <v>0</v>
      </c>
      <c r="B9">
        <v>0</v>
      </c>
      <c r="E9">
        <v>8</v>
      </c>
      <c r="F9">
        <v>1</v>
      </c>
      <c r="G9">
        <v>5</v>
      </c>
      <c r="H9">
        <f>E9+64*4</f>
        <v>264</v>
      </c>
      <c r="I9">
        <f t="shared" si="0"/>
        <v>325</v>
      </c>
      <c r="J9" s="1">
        <v>17022530</v>
      </c>
      <c r="K9" s="1"/>
      <c r="L9">
        <v>8</v>
      </c>
      <c r="M9">
        <v>1</v>
      </c>
      <c r="N9">
        <f>SUMIF($E$2:$E$65,L9,$J$2:$J$65)</f>
        <v>17022530</v>
      </c>
      <c r="P9" t="str">
        <f t="shared" si="1"/>
        <v>sedbnd0000008</v>
      </c>
      <c r="Q9" t="str">
        <f t="shared" si="2"/>
        <v>sedbnd0000008</v>
      </c>
      <c r="R9" t="s">
        <v>2</v>
      </c>
      <c r="V9">
        <v>2</v>
      </c>
      <c r="W9">
        <f>W8+14</f>
        <v>342</v>
      </c>
      <c r="X9" t="str">
        <f>" 'left upper (S"&amp;V9&amp;")' 1 "&amp;W9</f>
        <v xml:space="preserve"> 'left upper (S2)' 1 342</v>
      </c>
      <c r="AA9">
        <v>2</v>
      </c>
      <c r="AB9">
        <v>1</v>
      </c>
      <c r="AC9" t="str">
        <f>" 'left upper (S"&amp;AA9&amp;")' 1 "&amp;AB9</f>
        <v xml:space="preserve"> 'left upper (S2)' 1 1</v>
      </c>
    </row>
    <row r="10" spans="1:29" x14ac:dyDescent="0.25">
      <c r="A10">
        <v>0</v>
      </c>
      <c r="B10">
        <v>0</v>
      </c>
      <c r="E10">
        <v>9</v>
      </c>
      <c r="F10">
        <v>1</v>
      </c>
      <c r="G10">
        <v>5</v>
      </c>
      <c r="H10">
        <f>E10+64*4</f>
        <v>265</v>
      </c>
      <c r="I10">
        <f t="shared" si="0"/>
        <v>325</v>
      </c>
      <c r="J10" s="1">
        <v>28763550</v>
      </c>
      <c r="K10" s="1"/>
      <c r="L10">
        <v>9</v>
      </c>
      <c r="M10">
        <v>1</v>
      </c>
      <c r="N10">
        <f>SUMIF($E$2:$E$65,L10,$J$2:$J$65)</f>
        <v>28763550</v>
      </c>
      <c r="P10" t="str">
        <f t="shared" si="1"/>
        <v>sedbnd0000009</v>
      </c>
      <c r="Q10" t="str">
        <f t="shared" si="2"/>
        <v>sedbnd0000009</v>
      </c>
      <c r="R10" t="s">
        <v>2</v>
      </c>
      <c r="V10">
        <v>3</v>
      </c>
      <c r="W10">
        <f>W9+14</f>
        <v>356</v>
      </c>
      <c r="X10" t="str">
        <f>" 'left upper (S"&amp;V10&amp;")' 1 "&amp;W10</f>
        <v xml:space="preserve"> 'left upper (S3)' 1 356</v>
      </c>
      <c r="AA10">
        <v>3</v>
      </c>
      <c r="AB10">
        <v>1</v>
      </c>
      <c r="AC10" t="str">
        <f>" 'left upper (S"&amp;AA10&amp;")' 1 "&amp;AB10</f>
        <v xml:space="preserve"> 'left upper (S3)' 1 1</v>
      </c>
    </row>
    <row r="11" spans="1:29" x14ac:dyDescent="0.25">
      <c r="A11">
        <v>0</v>
      </c>
      <c r="B11">
        <v>0</v>
      </c>
      <c r="E11">
        <v>10</v>
      </c>
      <c r="F11">
        <v>1</v>
      </c>
      <c r="G11">
        <v>1</v>
      </c>
      <c r="H11">
        <f>E11+64*4</f>
        <v>266</v>
      </c>
      <c r="I11">
        <f t="shared" si="0"/>
        <v>321</v>
      </c>
      <c r="J11" s="1">
        <v>13164340</v>
      </c>
      <c r="K11" s="1"/>
      <c r="L11">
        <v>10</v>
      </c>
      <c r="M11">
        <v>1</v>
      </c>
      <c r="N11">
        <f>SUMIF($E$2:$E$65,L11,$J$2:$J$65)</f>
        <v>13164340</v>
      </c>
      <c r="P11" t="str">
        <f t="shared" si="1"/>
        <v>sedbnd0000010</v>
      </c>
      <c r="Q11" t="str">
        <f t="shared" si="2"/>
        <v>sedbnd0000010</v>
      </c>
      <c r="R11" t="s">
        <v>2</v>
      </c>
      <c r="V11">
        <v>4</v>
      </c>
      <c r="W11">
        <f>W10+14</f>
        <v>370</v>
      </c>
      <c r="X11" t="str">
        <f>" 'left upper (S"&amp;V11&amp;")' 1 "&amp;W11</f>
        <v xml:space="preserve"> 'left upper (S4)' 1 370</v>
      </c>
      <c r="AA11">
        <v>4</v>
      </c>
      <c r="AB11">
        <v>1</v>
      </c>
      <c r="AC11" t="str">
        <f>" 'left upper (S"&amp;AA11&amp;")' 1 "&amp;AB11</f>
        <v xml:space="preserve"> 'left upper (S4)' 1 1</v>
      </c>
    </row>
    <row r="12" spans="1:29" x14ac:dyDescent="0.25">
      <c r="A12">
        <v>0</v>
      </c>
      <c r="B12">
        <v>0</v>
      </c>
      <c r="E12">
        <v>11</v>
      </c>
      <c r="F12">
        <v>1</v>
      </c>
      <c r="G12">
        <v>2</v>
      </c>
      <c r="H12">
        <f>E12+64*4</f>
        <v>267</v>
      </c>
      <c r="I12">
        <f t="shared" si="0"/>
        <v>322</v>
      </c>
      <c r="J12" s="1">
        <v>10521630</v>
      </c>
      <c r="K12" s="1"/>
      <c r="L12">
        <v>11</v>
      </c>
      <c r="M12">
        <v>1</v>
      </c>
      <c r="N12">
        <f>SUMIF($E$2:$E$65,L12,$J$2:$J$65)</f>
        <v>10521630</v>
      </c>
      <c r="P12" t="str">
        <f t="shared" si="1"/>
        <v>sedbnd0000011</v>
      </c>
      <c r="Q12" t="str">
        <f t="shared" si="2"/>
        <v>sedbnd0000011</v>
      </c>
      <c r="R12" t="s">
        <v>2</v>
      </c>
      <c r="V12">
        <v>5</v>
      </c>
      <c r="W12">
        <f>W11+14</f>
        <v>384</v>
      </c>
      <c r="X12" t="str">
        <f>" 'left upper (S"&amp;V12&amp;")' 1 "&amp;W12</f>
        <v xml:space="preserve"> 'left upper (S5)' 1 384</v>
      </c>
      <c r="AA12">
        <v>5</v>
      </c>
      <c r="AB12">
        <v>1</v>
      </c>
      <c r="AC12" t="str">
        <f>" 'left upper (S"&amp;AA12&amp;")' 1 "&amp;AB12</f>
        <v xml:space="preserve"> 'left upper (S5)' 1 1</v>
      </c>
    </row>
    <row r="13" spans="1:29" x14ac:dyDescent="0.25">
      <c r="A13">
        <v>0</v>
      </c>
      <c r="B13">
        <v>0</v>
      </c>
      <c r="E13">
        <v>12</v>
      </c>
      <c r="F13">
        <v>1</v>
      </c>
      <c r="G13">
        <v>2</v>
      </c>
      <c r="H13">
        <f>E13+64*4</f>
        <v>268</v>
      </c>
      <c r="I13">
        <f t="shared" si="0"/>
        <v>322</v>
      </c>
      <c r="J13">
        <v>6371817</v>
      </c>
      <c r="L13">
        <v>12</v>
      </c>
      <c r="M13">
        <v>1</v>
      </c>
      <c r="N13">
        <f>SUMIF($E$2:$E$65,L13,$J$2:$J$65)</f>
        <v>6371817</v>
      </c>
      <c r="P13" t="str">
        <f t="shared" si="1"/>
        <v>sedbnd0000012</v>
      </c>
      <c r="Q13" t="str">
        <f t="shared" si="2"/>
        <v>sedbnd0000012</v>
      </c>
      <c r="R13" t="s">
        <v>2</v>
      </c>
      <c r="V13">
        <v>6</v>
      </c>
      <c r="W13">
        <f>W12+14</f>
        <v>398</v>
      </c>
      <c r="X13" t="str">
        <f>" 'left upper (S"&amp;V13&amp;")' 1 "&amp;W13</f>
        <v xml:space="preserve"> 'left upper (S6)' 1 398</v>
      </c>
      <c r="AA13">
        <v>6</v>
      </c>
      <c r="AB13">
        <v>1</v>
      </c>
      <c r="AC13" t="str">
        <f>" 'left upper (S"&amp;AA13&amp;")' 1 "&amp;AB13</f>
        <v xml:space="preserve"> 'left upper (S6)' 1 1</v>
      </c>
    </row>
    <row r="14" spans="1:29" x14ac:dyDescent="0.25">
      <c r="A14">
        <v>0</v>
      </c>
      <c r="B14">
        <v>0</v>
      </c>
      <c r="E14">
        <v>13</v>
      </c>
      <c r="F14">
        <v>1</v>
      </c>
      <c r="G14">
        <v>3</v>
      </c>
      <c r="H14">
        <f>E14+64*4</f>
        <v>269</v>
      </c>
      <c r="I14">
        <f t="shared" si="0"/>
        <v>323</v>
      </c>
      <c r="J14">
        <v>4262846</v>
      </c>
      <c r="L14">
        <v>13</v>
      </c>
      <c r="M14">
        <v>1</v>
      </c>
      <c r="N14">
        <f>SUMIF($E$2:$E$65,L14,$J$2:$J$65)</f>
        <v>4262846</v>
      </c>
      <c r="P14" t="str">
        <f t="shared" si="1"/>
        <v>sedbnd0000013</v>
      </c>
      <c r="Q14" t="str">
        <f t="shared" si="2"/>
        <v>sedbnd0000013</v>
      </c>
      <c r="R14" t="s">
        <v>2</v>
      </c>
      <c r="V14">
        <v>7</v>
      </c>
      <c r="W14">
        <f>W13+14</f>
        <v>412</v>
      </c>
      <c r="X14" t="str">
        <f>" 'left upper (S"&amp;V14&amp;")' 1 "&amp;W14</f>
        <v xml:space="preserve"> 'left upper (S7)' 1 412</v>
      </c>
      <c r="AA14">
        <v>7</v>
      </c>
      <c r="AB14">
        <v>1</v>
      </c>
      <c r="AC14" t="str">
        <f>" 'left upper (S"&amp;AA14&amp;")' 1 "&amp;AB14</f>
        <v xml:space="preserve"> 'left upper (S7)' 1 1</v>
      </c>
    </row>
    <row r="15" spans="1:29" x14ac:dyDescent="0.25">
      <c r="A15">
        <v>0</v>
      </c>
      <c r="B15">
        <v>0</v>
      </c>
      <c r="E15">
        <v>14</v>
      </c>
      <c r="F15">
        <v>1</v>
      </c>
      <c r="G15">
        <v>3</v>
      </c>
      <c r="H15">
        <f>E15+64*4</f>
        <v>270</v>
      </c>
      <c r="I15">
        <f t="shared" si="0"/>
        <v>323</v>
      </c>
      <c r="J15">
        <v>4239515</v>
      </c>
      <c r="L15">
        <v>14</v>
      </c>
      <c r="M15">
        <v>1</v>
      </c>
      <c r="N15">
        <f>SUMIF($E$2:$E$65,L15,$J$2:$J$65)</f>
        <v>4239515</v>
      </c>
      <c r="P15" t="str">
        <f t="shared" si="1"/>
        <v>sedbnd0000014</v>
      </c>
      <c r="Q15" t="str">
        <f t="shared" si="2"/>
        <v>sedbnd0000014</v>
      </c>
      <c r="R15" t="s">
        <v>2</v>
      </c>
      <c r="W15">
        <f>VALUE(RIGHT(X15,3))</f>
        <v>40</v>
      </c>
      <c r="X15" t="s">
        <v>15</v>
      </c>
      <c r="AB15">
        <v>1</v>
      </c>
      <c r="AC15" t="s">
        <v>15</v>
      </c>
    </row>
    <row r="16" spans="1:29" x14ac:dyDescent="0.25">
      <c r="A16">
        <v>0</v>
      </c>
      <c r="B16">
        <v>0</v>
      </c>
      <c r="E16">
        <v>15</v>
      </c>
      <c r="F16">
        <v>1</v>
      </c>
      <c r="G16">
        <v>4</v>
      </c>
      <c r="H16">
        <f>E16+64*4</f>
        <v>271</v>
      </c>
      <c r="I16">
        <f t="shared" si="0"/>
        <v>324</v>
      </c>
      <c r="J16">
        <v>6276062</v>
      </c>
      <c r="W16">
        <f>VALUE(RIGHT(X16,3))</f>
        <v>104</v>
      </c>
      <c r="X16" t="s">
        <v>16</v>
      </c>
      <c r="AB16">
        <v>1</v>
      </c>
      <c r="AC16" t="s">
        <v>16</v>
      </c>
    </row>
    <row r="17" spans="1:29" x14ac:dyDescent="0.25">
      <c r="A17">
        <v>0</v>
      </c>
      <c r="B17">
        <v>0</v>
      </c>
      <c r="E17">
        <v>16</v>
      </c>
      <c r="F17">
        <v>1</v>
      </c>
      <c r="G17">
        <v>4</v>
      </c>
      <c r="H17">
        <f>E17+64*4</f>
        <v>272</v>
      </c>
      <c r="I17">
        <f t="shared" si="0"/>
        <v>324</v>
      </c>
      <c r="J17" s="1">
        <v>10463290</v>
      </c>
      <c r="K17" s="1"/>
      <c r="W17">
        <f>VALUE(RIGHT(X17,3))</f>
        <v>168</v>
      </c>
      <c r="X17" t="s">
        <v>17</v>
      </c>
      <c r="AB17">
        <v>1</v>
      </c>
      <c r="AC17" t="s">
        <v>17</v>
      </c>
    </row>
    <row r="18" spans="1:29" x14ac:dyDescent="0.25">
      <c r="A18">
        <v>0</v>
      </c>
      <c r="B18">
        <v>0</v>
      </c>
      <c r="E18">
        <v>17</v>
      </c>
      <c r="F18">
        <v>1</v>
      </c>
      <c r="G18">
        <v>5</v>
      </c>
      <c r="H18">
        <f>E18+64*4</f>
        <v>273</v>
      </c>
      <c r="I18">
        <f t="shared" si="0"/>
        <v>325</v>
      </c>
      <c r="J18" s="1">
        <v>18430340</v>
      </c>
      <c r="K18" s="1"/>
      <c r="L18">
        <f>64*5</f>
        <v>320</v>
      </c>
      <c r="W18">
        <f>VALUE(RIGHT(X18,3))</f>
        <v>232</v>
      </c>
      <c r="X18" t="s">
        <v>18</v>
      </c>
      <c r="AB18">
        <v>1</v>
      </c>
      <c r="AC18" t="s">
        <v>18</v>
      </c>
    </row>
    <row r="19" spans="1:29" x14ac:dyDescent="0.25">
      <c r="A19">
        <v>0</v>
      </c>
      <c r="B19">
        <v>0</v>
      </c>
      <c r="E19">
        <v>18</v>
      </c>
      <c r="F19">
        <v>1</v>
      </c>
      <c r="G19">
        <v>5</v>
      </c>
      <c r="H19">
        <f>E19+64*4</f>
        <v>274</v>
      </c>
      <c r="I19">
        <f t="shared" si="0"/>
        <v>325</v>
      </c>
      <c r="J19" s="1">
        <v>28321860</v>
      </c>
      <c r="K19" s="1"/>
      <c r="L19">
        <f>14*7</f>
        <v>98</v>
      </c>
      <c r="W19">
        <f>VALUE(RIGHT(X19,3))</f>
        <v>296</v>
      </c>
      <c r="X19" t="s">
        <v>19</v>
      </c>
      <c r="AB19">
        <v>1</v>
      </c>
      <c r="AC19" t="s">
        <v>19</v>
      </c>
    </row>
    <row r="20" spans="1:29" x14ac:dyDescent="0.25">
      <c r="A20">
        <v>0</v>
      </c>
      <c r="B20">
        <v>0</v>
      </c>
      <c r="E20">
        <v>19</v>
      </c>
      <c r="F20">
        <v>1</v>
      </c>
      <c r="G20">
        <v>6</v>
      </c>
      <c r="H20">
        <f>E20+64*4</f>
        <v>275</v>
      </c>
      <c r="I20">
        <f t="shared" si="0"/>
        <v>326</v>
      </c>
      <c r="J20">
        <v>7956120</v>
      </c>
      <c r="L20">
        <f>L18+L19</f>
        <v>418</v>
      </c>
      <c r="V20">
        <v>1</v>
      </c>
      <c r="W20">
        <f>VLOOKUP(W15,$E$2:$G$65,3,FALSE())+64*5</f>
        <v>332</v>
      </c>
      <c r="X20" t="str">
        <f>" 'right upper (S"&amp;V20&amp;")' 1 "&amp;W20</f>
        <v xml:space="preserve"> 'right upper (S1)' 1 332</v>
      </c>
      <c r="AA20">
        <v>1</v>
      </c>
      <c r="AB20">
        <v>1</v>
      </c>
      <c r="AC20" t="str">
        <f>" 'right upper (S"&amp;AA20&amp;")' 1 "&amp;AB20</f>
        <v xml:space="preserve"> 'right upper (S1)' 1 1</v>
      </c>
    </row>
    <row r="21" spans="1:29" x14ac:dyDescent="0.25">
      <c r="A21">
        <v>0</v>
      </c>
      <c r="B21">
        <v>0</v>
      </c>
      <c r="E21">
        <v>20</v>
      </c>
      <c r="F21">
        <v>1</v>
      </c>
      <c r="G21">
        <v>6</v>
      </c>
      <c r="H21">
        <f>E21+64*4</f>
        <v>276</v>
      </c>
      <c r="I21">
        <f t="shared" si="0"/>
        <v>326</v>
      </c>
      <c r="J21">
        <v>7460245</v>
      </c>
      <c r="V21">
        <v>2</v>
      </c>
      <c r="W21">
        <f>W20+14</f>
        <v>346</v>
      </c>
      <c r="X21" t="str">
        <f>" 'right upper (S"&amp;V21&amp;")' 1 "&amp;W21</f>
        <v xml:space="preserve"> 'right upper (S2)' 1 346</v>
      </c>
      <c r="AA21">
        <v>2</v>
      </c>
      <c r="AB21">
        <v>1</v>
      </c>
      <c r="AC21" t="str">
        <f>" 'right upper (S"&amp;AA21&amp;")' 1 "&amp;AB21</f>
        <v xml:space="preserve"> 'right upper (S2)' 1 1</v>
      </c>
    </row>
    <row r="22" spans="1:29" x14ac:dyDescent="0.25">
      <c r="A22">
        <v>0</v>
      </c>
      <c r="B22">
        <v>0</v>
      </c>
      <c r="E22">
        <v>21</v>
      </c>
      <c r="F22">
        <v>1</v>
      </c>
      <c r="G22">
        <v>7</v>
      </c>
      <c r="H22">
        <f>E22+64*4</f>
        <v>277</v>
      </c>
      <c r="I22">
        <f t="shared" si="0"/>
        <v>327</v>
      </c>
      <c r="J22">
        <v>5554122</v>
      </c>
      <c r="V22">
        <v>3</v>
      </c>
      <c r="W22">
        <f>W21+14</f>
        <v>360</v>
      </c>
      <c r="X22" t="str">
        <f>" 'right upper (S"&amp;V22&amp;")' 1 "&amp;W22</f>
        <v xml:space="preserve"> 'right upper (S3)' 1 360</v>
      </c>
      <c r="AA22">
        <v>3</v>
      </c>
      <c r="AB22">
        <v>1</v>
      </c>
      <c r="AC22" t="str">
        <f>" 'right upper (S"&amp;AA22&amp;")' 1 "&amp;AB22</f>
        <v xml:space="preserve"> 'right upper (S3)' 1 1</v>
      </c>
    </row>
    <row r="23" spans="1:29" x14ac:dyDescent="0.25">
      <c r="A23">
        <v>0</v>
      </c>
      <c r="B23">
        <v>0</v>
      </c>
      <c r="E23">
        <v>22</v>
      </c>
      <c r="F23">
        <v>1</v>
      </c>
      <c r="G23">
        <v>7</v>
      </c>
      <c r="H23">
        <f>E23+64*4</f>
        <v>278</v>
      </c>
      <c r="I23">
        <f t="shared" si="0"/>
        <v>327</v>
      </c>
      <c r="J23">
        <v>5552096</v>
      </c>
      <c r="V23">
        <v>4</v>
      </c>
      <c r="W23">
        <f>W22+14</f>
        <v>374</v>
      </c>
      <c r="X23" t="str">
        <f>" 'right upper (S"&amp;V23&amp;")' 1 "&amp;W23</f>
        <v xml:space="preserve"> 'right upper (S4)' 1 374</v>
      </c>
      <c r="AA23">
        <v>4</v>
      </c>
      <c r="AB23">
        <v>1</v>
      </c>
      <c r="AC23" t="str">
        <f>" 'right upper (S"&amp;AA23&amp;")' 1 "&amp;AB23</f>
        <v xml:space="preserve"> 'right upper (S4)' 1 1</v>
      </c>
    </row>
    <row r="24" spans="1:29" x14ac:dyDescent="0.25">
      <c r="A24">
        <v>0</v>
      </c>
      <c r="B24">
        <v>0</v>
      </c>
      <c r="E24">
        <v>23</v>
      </c>
      <c r="F24">
        <v>1</v>
      </c>
      <c r="G24">
        <v>8</v>
      </c>
      <c r="H24">
        <f>E24+64*4</f>
        <v>279</v>
      </c>
      <c r="I24">
        <f t="shared" si="0"/>
        <v>328</v>
      </c>
      <c r="J24">
        <v>7449930</v>
      </c>
      <c r="V24">
        <v>5</v>
      </c>
      <c r="W24">
        <f>W23+14</f>
        <v>388</v>
      </c>
      <c r="X24" t="str">
        <f>" 'right upper (S"&amp;V24&amp;")' 1 "&amp;W24</f>
        <v xml:space="preserve"> 'right upper (S5)' 1 388</v>
      </c>
      <c r="AA24">
        <v>5</v>
      </c>
      <c r="AB24">
        <v>1</v>
      </c>
      <c r="AC24" t="str">
        <f>" 'right upper (S"&amp;AA24&amp;")' 1 "&amp;AB24</f>
        <v xml:space="preserve"> 'right upper (S5)' 1 1</v>
      </c>
    </row>
    <row r="25" spans="1:29" x14ac:dyDescent="0.25">
      <c r="A25">
        <v>0</v>
      </c>
      <c r="B25">
        <v>0</v>
      </c>
      <c r="E25">
        <v>24</v>
      </c>
      <c r="F25">
        <v>1</v>
      </c>
      <c r="G25">
        <v>8</v>
      </c>
      <c r="H25">
        <f>E25+64*4</f>
        <v>280</v>
      </c>
      <c r="I25">
        <f t="shared" si="0"/>
        <v>328</v>
      </c>
      <c r="J25" s="1">
        <v>11093210</v>
      </c>
      <c r="K25" s="1"/>
      <c r="V25">
        <v>6</v>
      </c>
      <c r="W25">
        <f>W24+14</f>
        <v>402</v>
      </c>
      <c r="X25" t="str">
        <f>" 'right upper (S"&amp;V25&amp;")' 1 "&amp;W25</f>
        <v xml:space="preserve"> 'right upper (S6)' 1 402</v>
      </c>
      <c r="AA25">
        <v>6</v>
      </c>
      <c r="AB25">
        <v>1</v>
      </c>
      <c r="AC25" t="str">
        <f>" 'right upper (S"&amp;AA25&amp;")' 1 "&amp;AB25</f>
        <v xml:space="preserve"> 'right upper (S6)' 1 1</v>
      </c>
    </row>
    <row r="26" spans="1:29" x14ac:dyDescent="0.25">
      <c r="A26">
        <v>0</v>
      </c>
      <c r="B26">
        <v>0</v>
      </c>
      <c r="E26">
        <v>25</v>
      </c>
      <c r="F26">
        <v>1</v>
      </c>
      <c r="G26">
        <v>9</v>
      </c>
      <c r="H26">
        <f>E26+64*4</f>
        <v>281</v>
      </c>
      <c r="I26">
        <f t="shared" si="0"/>
        <v>329</v>
      </c>
      <c r="J26" s="1">
        <v>18309460</v>
      </c>
      <c r="K26" s="1"/>
      <c r="V26">
        <v>7</v>
      </c>
      <c r="W26">
        <f>W25+14</f>
        <v>416</v>
      </c>
      <c r="X26" t="str">
        <f>" 'right upper (S"&amp;V26&amp;")' 1 "&amp;W26</f>
        <v xml:space="preserve"> 'right upper (S7)' 1 416</v>
      </c>
      <c r="AA26">
        <v>7</v>
      </c>
      <c r="AB26">
        <v>1</v>
      </c>
      <c r="AC26" t="str">
        <f>" 'right upper (S"&amp;AA26&amp;")' 1 "&amp;AB26</f>
        <v xml:space="preserve"> 'right upper (S7)' 1 1</v>
      </c>
    </row>
    <row r="27" spans="1:29" x14ac:dyDescent="0.25">
      <c r="A27">
        <v>1</v>
      </c>
      <c r="B27">
        <v>1</v>
      </c>
      <c r="E27">
        <v>26</v>
      </c>
      <c r="F27">
        <v>1</v>
      </c>
      <c r="G27">
        <v>9</v>
      </c>
      <c r="H27">
        <f>E27+64*4</f>
        <v>282</v>
      </c>
      <c r="I27">
        <f t="shared" si="0"/>
        <v>329</v>
      </c>
      <c r="J27" s="1">
        <v>27169690</v>
      </c>
      <c r="K27" s="1"/>
      <c r="W27">
        <f>VALUE(RIGHT(X27,3))</f>
        <v>20</v>
      </c>
      <c r="X27" t="s">
        <v>20</v>
      </c>
      <c r="AB27">
        <v>1</v>
      </c>
      <c r="AC27" t="s">
        <v>20</v>
      </c>
    </row>
    <row r="28" spans="1:29" x14ac:dyDescent="0.25">
      <c r="A28">
        <v>1</v>
      </c>
      <c r="B28">
        <v>1</v>
      </c>
      <c r="E28">
        <v>27</v>
      </c>
      <c r="F28">
        <v>1</v>
      </c>
      <c r="G28">
        <v>6</v>
      </c>
      <c r="H28">
        <f>E28+64*4</f>
        <v>283</v>
      </c>
      <c r="I28">
        <f t="shared" si="0"/>
        <v>326</v>
      </c>
      <c r="J28">
        <v>5023662</v>
      </c>
      <c r="W28">
        <f>VALUE(RIGHT(X28,3))</f>
        <v>84</v>
      </c>
      <c r="X28" t="s">
        <v>21</v>
      </c>
      <c r="AB28">
        <v>1</v>
      </c>
      <c r="AC28" t="s">
        <v>21</v>
      </c>
    </row>
    <row r="29" spans="1:29" x14ac:dyDescent="0.25">
      <c r="A29">
        <v>2</v>
      </c>
      <c r="B29">
        <v>2</v>
      </c>
      <c r="E29">
        <v>28</v>
      </c>
      <c r="F29">
        <v>1</v>
      </c>
      <c r="G29">
        <v>6</v>
      </c>
      <c r="H29">
        <f>E29+64*4</f>
        <v>284</v>
      </c>
      <c r="I29">
        <f t="shared" si="0"/>
        <v>326</v>
      </c>
      <c r="J29">
        <v>7737812</v>
      </c>
      <c r="W29">
        <f>VALUE(RIGHT(X29,3))</f>
        <v>148</v>
      </c>
      <c r="X29" t="s">
        <v>22</v>
      </c>
      <c r="AB29">
        <v>1</v>
      </c>
      <c r="AC29" t="s">
        <v>22</v>
      </c>
    </row>
    <row r="30" spans="1:29" x14ac:dyDescent="0.25">
      <c r="A30">
        <v>2</v>
      </c>
      <c r="B30">
        <v>2</v>
      </c>
      <c r="E30">
        <v>29</v>
      </c>
      <c r="F30">
        <v>1</v>
      </c>
      <c r="G30">
        <v>7</v>
      </c>
      <c r="H30">
        <f>E30+64*4</f>
        <v>285</v>
      </c>
      <c r="I30">
        <f t="shared" si="0"/>
        <v>327</v>
      </c>
      <c r="J30">
        <v>5857403</v>
      </c>
      <c r="W30">
        <f>VALUE(RIGHT(X30,3))</f>
        <v>212</v>
      </c>
      <c r="X30" t="s">
        <v>23</v>
      </c>
      <c r="AB30">
        <v>1</v>
      </c>
      <c r="AC30" t="s">
        <v>23</v>
      </c>
    </row>
    <row r="31" spans="1:29" x14ac:dyDescent="0.25">
      <c r="A31">
        <v>3</v>
      </c>
      <c r="B31">
        <v>2</v>
      </c>
      <c r="E31">
        <v>30</v>
      </c>
      <c r="F31">
        <v>1</v>
      </c>
      <c r="G31">
        <v>7</v>
      </c>
      <c r="H31">
        <f>E31+64*4</f>
        <v>286</v>
      </c>
      <c r="I31">
        <f t="shared" si="0"/>
        <v>327</v>
      </c>
      <c r="J31">
        <v>5873280</v>
      </c>
      <c r="W31">
        <f>VALUE(RIGHT(X31,3))</f>
        <v>276</v>
      </c>
      <c r="X31" t="s">
        <v>24</v>
      </c>
      <c r="AB31">
        <v>1</v>
      </c>
      <c r="AC31" t="s">
        <v>24</v>
      </c>
    </row>
    <row r="32" spans="1:29" x14ac:dyDescent="0.25">
      <c r="A32">
        <v>3</v>
      </c>
      <c r="B32">
        <v>2</v>
      </c>
      <c r="E32">
        <v>31</v>
      </c>
      <c r="F32">
        <v>1</v>
      </c>
      <c r="G32">
        <v>8</v>
      </c>
      <c r="H32">
        <f>E32+64*4</f>
        <v>287</v>
      </c>
      <c r="I32">
        <f t="shared" si="0"/>
        <v>328</v>
      </c>
      <c r="J32">
        <v>7768676</v>
      </c>
      <c r="V32">
        <v>1</v>
      </c>
      <c r="W32">
        <f>VLOOKUP(W27,$E$2:$G$65,3,FALSE())+64*5</f>
        <v>326</v>
      </c>
      <c r="X32" t="str">
        <f>" 'left lower (S"&amp;V32&amp;")' 1 "&amp;W32</f>
        <v xml:space="preserve"> 'left lower (S1)' 1 326</v>
      </c>
      <c r="AA32">
        <v>1</v>
      </c>
      <c r="AB32">
        <v>1</v>
      </c>
      <c r="AC32" t="str">
        <f>" 'left lower (S"&amp;AA32&amp;")' 1 "&amp;AB32</f>
        <v xml:space="preserve"> 'left lower (S1)' 1 1</v>
      </c>
    </row>
    <row r="33" spans="1:29" x14ac:dyDescent="0.25">
      <c r="A33">
        <v>4</v>
      </c>
      <c r="B33">
        <v>3</v>
      </c>
      <c r="E33">
        <v>32</v>
      </c>
      <c r="F33">
        <v>1</v>
      </c>
      <c r="G33">
        <v>8</v>
      </c>
      <c r="H33">
        <f>E33+64*4</f>
        <v>288</v>
      </c>
      <c r="I33">
        <f t="shared" si="0"/>
        <v>328</v>
      </c>
      <c r="J33" s="1">
        <v>11449310</v>
      </c>
      <c r="K33" s="1"/>
      <c r="V33">
        <v>2</v>
      </c>
      <c r="W33">
        <f>W32+14</f>
        <v>340</v>
      </c>
      <c r="X33" t="str">
        <f>" 'left lower (S"&amp;V33&amp;")' 1 "&amp;W33</f>
        <v xml:space="preserve"> 'left lower (S2)' 1 340</v>
      </c>
      <c r="AA33">
        <v>2</v>
      </c>
      <c r="AB33">
        <v>1</v>
      </c>
      <c r="AC33" t="str">
        <f>" 'left lower (S"&amp;AA33&amp;")' 1 "&amp;AB33</f>
        <v xml:space="preserve"> 'left lower (S2)' 1 1</v>
      </c>
    </row>
    <row r="34" spans="1:29" x14ac:dyDescent="0.25">
      <c r="A34">
        <v>4</v>
      </c>
      <c r="B34">
        <v>3</v>
      </c>
      <c r="E34">
        <v>33</v>
      </c>
      <c r="F34">
        <v>1</v>
      </c>
      <c r="G34">
        <v>9</v>
      </c>
      <c r="H34">
        <f>E34+64*4</f>
        <v>289</v>
      </c>
      <c r="I34">
        <f t="shared" si="0"/>
        <v>329</v>
      </c>
      <c r="J34" s="1">
        <v>18965440</v>
      </c>
      <c r="K34" s="1"/>
      <c r="V34">
        <v>3</v>
      </c>
      <c r="W34">
        <f>W33+14</f>
        <v>354</v>
      </c>
      <c r="X34" t="str">
        <f>" 'left lower (S"&amp;V34&amp;")' 1 "&amp;W34</f>
        <v xml:space="preserve"> 'left lower (S3)' 1 354</v>
      </c>
      <c r="AA34">
        <v>3</v>
      </c>
      <c r="AB34">
        <v>1</v>
      </c>
      <c r="AC34" t="str">
        <f>" 'left lower (S"&amp;AA34&amp;")' 1 "&amp;AB34</f>
        <v xml:space="preserve"> 'left lower (S3)' 1 1</v>
      </c>
    </row>
    <row r="35" spans="1:29" x14ac:dyDescent="0.25">
      <c r="A35">
        <v>5</v>
      </c>
      <c r="B35">
        <v>3</v>
      </c>
      <c r="E35">
        <v>34</v>
      </c>
      <c r="F35">
        <v>1</v>
      </c>
      <c r="G35">
        <v>9</v>
      </c>
      <c r="H35">
        <f>E35+64*4</f>
        <v>290</v>
      </c>
      <c r="I35">
        <f t="shared" si="0"/>
        <v>329</v>
      </c>
      <c r="J35" s="1">
        <v>28179170</v>
      </c>
      <c r="K35" s="1"/>
      <c r="V35">
        <v>4</v>
      </c>
      <c r="W35">
        <f>W34+14</f>
        <v>368</v>
      </c>
      <c r="X35" t="str">
        <f>" 'left lower (S"&amp;V35&amp;")' 1 "&amp;W35</f>
        <v xml:space="preserve"> 'left lower (S4)' 1 368</v>
      </c>
      <c r="AA35">
        <v>4</v>
      </c>
      <c r="AB35">
        <v>1</v>
      </c>
      <c r="AC35" t="str">
        <f>" 'left lower (S"&amp;AA35&amp;")' 1 "&amp;AB35</f>
        <v xml:space="preserve"> 'left lower (S4)' 1 1</v>
      </c>
    </row>
    <row r="36" spans="1:29" x14ac:dyDescent="0.25">
      <c r="A36">
        <v>5</v>
      </c>
      <c r="B36">
        <v>3</v>
      </c>
      <c r="E36">
        <v>35</v>
      </c>
      <c r="F36">
        <v>1</v>
      </c>
      <c r="G36">
        <v>10</v>
      </c>
      <c r="H36">
        <f>E36+64*4</f>
        <v>291</v>
      </c>
      <c r="I36">
        <f t="shared" si="0"/>
        <v>330</v>
      </c>
      <c r="J36" s="1">
        <v>10768200</v>
      </c>
      <c r="K36" s="1"/>
      <c r="V36">
        <v>5</v>
      </c>
      <c r="W36">
        <f>W35+14</f>
        <v>382</v>
      </c>
      <c r="X36" t="str">
        <f>" 'left lower (S"&amp;V36&amp;")' 1 "&amp;W36</f>
        <v xml:space="preserve"> 'left lower (S5)' 1 382</v>
      </c>
      <c r="AA36">
        <v>5</v>
      </c>
      <c r="AB36">
        <v>1</v>
      </c>
      <c r="AC36" t="str">
        <f>" 'left lower (S"&amp;AA36&amp;")' 1 "&amp;AB36</f>
        <v xml:space="preserve"> 'left lower (S5)' 1 1</v>
      </c>
    </row>
    <row r="37" spans="1:29" x14ac:dyDescent="0.25">
      <c r="A37">
        <v>6</v>
      </c>
      <c r="B37">
        <v>4</v>
      </c>
      <c r="E37">
        <v>36</v>
      </c>
      <c r="F37">
        <v>1</v>
      </c>
      <c r="G37">
        <v>10</v>
      </c>
      <c r="H37">
        <f>E37+64*4</f>
        <v>292</v>
      </c>
      <c r="I37">
        <f t="shared" si="0"/>
        <v>330</v>
      </c>
      <c r="J37">
        <v>7036474</v>
      </c>
      <c r="V37">
        <v>6</v>
      </c>
      <c r="W37">
        <f>W36+14</f>
        <v>396</v>
      </c>
      <c r="X37" t="str">
        <f>" 'left lower (S"&amp;V37&amp;")' 1 "&amp;W37</f>
        <v xml:space="preserve"> 'left lower (S6)' 1 396</v>
      </c>
      <c r="AA37">
        <v>6</v>
      </c>
      <c r="AB37">
        <v>1</v>
      </c>
      <c r="AC37" t="str">
        <f>" 'left lower (S"&amp;AA37&amp;")' 1 "&amp;AB37</f>
        <v xml:space="preserve"> 'left lower (S6)' 1 1</v>
      </c>
    </row>
    <row r="38" spans="1:29" x14ac:dyDescent="0.25">
      <c r="A38">
        <v>6</v>
      </c>
      <c r="B38">
        <v>4</v>
      </c>
      <c r="E38">
        <v>37</v>
      </c>
      <c r="F38">
        <v>1</v>
      </c>
      <c r="G38">
        <v>11</v>
      </c>
      <c r="H38">
        <f>E38+64*4</f>
        <v>293</v>
      </c>
      <c r="I38">
        <f t="shared" si="0"/>
        <v>331</v>
      </c>
      <c r="J38">
        <v>5170591</v>
      </c>
      <c r="V38">
        <v>7</v>
      </c>
      <c r="W38">
        <f>W37+14</f>
        <v>410</v>
      </c>
      <c r="X38" t="str">
        <f>" 'left lower (S"&amp;V38&amp;")' 1 "&amp;W38</f>
        <v xml:space="preserve"> 'left lower (S7)' 1 410</v>
      </c>
      <c r="AA38">
        <v>7</v>
      </c>
      <c r="AB38">
        <v>1</v>
      </c>
      <c r="AC38" t="str">
        <f>" 'left lower (S"&amp;AA38&amp;")' 1 "&amp;AB38</f>
        <v xml:space="preserve"> 'left lower (S7)' 1 1</v>
      </c>
    </row>
    <row r="39" spans="1:29" x14ac:dyDescent="0.25">
      <c r="A39">
        <v>7</v>
      </c>
      <c r="B39">
        <v>4</v>
      </c>
      <c r="E39">
        <v>38</v>
      </c>
      <c r="F39">
        <v>1</v>
      </c>
      <c r="G39">
        <v>11</v>
      </c>
      <c r="H39">
        <f>E39+64*4</f>
        <v>294</v>
      </c>
      <c r="I39">
        <f t="shared" si="0"/>
        <v>331</v>
      </c>
      <c r="J39">
        <v>5176029</v>
      </c>
      <c r="W39">
        <f>VALUE(RIGHT(X39,3))</f>
        <v>36</v>
      </c>
      <c r="X39" t="s">
        <v>25</v>
      </c>
      <c r="AB39">
        <v>1</v>
      </c>
      <c r="AC39" t="s">
        <v>25</v>
      </c>
    </row>
    <row r="40" spans="1:29" x14ac:dyDescent="0.25">
      <c r="A40">
        <v>7</v>
      </c>
      <c r="B40">
        <v>4</v>
      </c>
      <c r="E40">
        <v>39</v>
      </c>
      <c r="F40">
        <v>1</v>
      </c>
      <c r="G40">
        <v>12</v>
      </c>
      <c r="H40">
        <f>E40+64*4</f>
        <v>295</v>
      </c>
      <c r="I40">
        <f t="shared" si="0"/>
        <v>332</v>
      </c>
      <c r="J40">
        <v>7028633</v>
      </c>
      <c r="W40">
        <f>VALUE(RIGHT(X40,3))</f>
        <v>100</v>
      </c>
      <c r="X40" t="s">
        <v>26</v>
      </c>
      <c r="AB40">
        <v>1</v>
      </c>
      <c r="AC40" t="s">
        <v>26</v>
      </c>
    </row>
    <row r="41" spans="1:29" x14ac:dyDescent="0.25">
      <c r="A41">
        <v>8</v>
      </c>
      <c r="B41">
        <v>5</v>
      </c>
      <c r="E41">
        <v>40</v>
      </c>
      <c r="F41">
        <v>1</v>
      </c>
      <c r="G41">
        <v>12</v>
      </c>
      <c r="H41">
        <f>E41+64*4</f>
        <v>296</v>
      </c>
      <c r="I41">
        <f t="shared" si="0"/>
        <v>332</v>
      </c>
      <c r="J41" s="1">
        <v>10727910</v>
      </c>
      <c r="K41" s="1"/>
      <c r="W41">
        <f>VALUE(RIGHT(X41,3))</f>
        <v>164</v>
      </c>
      <c r="X41" t="s">
        <v>27</v>
      </c>
      <c r="AB41">
        <v>1</v>
      </c>
      <c r="AC41" t="s">
        <v>27</v>
      </c>
    </row>
    <row r="42" spans="1:29" x14ac:dyDescent="0.25">
      <c r="A42">
        <v>8</v>
      </c>
      <c r="B42">
        <v>5</v>
      </c>
      <c r="E42">
        <v>41</v>
      </c>
      <c r="F42">
        <v>1</v>
      </c>
      <c r="G42">
        <v>13</v>
      </c>
      <c r="H42">
        <f>E42+64*4</f>
        <v>297</v>
      </c>
      <c r="I42">
        <f t="shared" si="0"/>
        <v>333</v>
      </c>
      <c r="J42" s="1">
        <v>18706270</v>
      </c>
      <c r="K42" s="1"/>
      <c r="W42">
        <f>VALUE(RIGHT(X42,3))</f>
        <v>228</v>
      </c>
      <c r="X42" t="s">
        <v>28</v>
      </c>
      <c r="AB42">
        <v>1</v>
      </c>
      <c r="AC42" t="s">
        <v>28</v>
      </c>
    </row>
    <row r="43" spans="1:29" x14ac:dyDescent="0.25">
      <c r="A43">
        <v>9</v>
      </c>
      <c r="B43">
        <v>5</v>
      </c>
      <c r="E43">
        <v>42</v>
      </c>
      <c r="F43">
        <v>1</v>
      </c>
      <c r="G43">
        <v>13</v>
      </c>
      <c r="H43">
        <f>E43+64*4</f>
        <v>298</v>
      </c>
      <c r="I43">
        <f t="shared" si="0"/>
        <v>333</v>
      </c>
      <c r="J43" s="1">
        <v>29088870</v>
      </c>
      <c r="K43" s="1"/>
      <c r="W43">
        <f>VALUE(RIGHT(X43,3))</f>
        <v>292</v>
      </c>
      <c r="X43" t="s">
        <v>29</v>
      </c>
      <c r="AB43">
        <v>1</v>
      </c>
      <c r="AC43" t="s">
        <v>29</v>
      </c>
    </row>
    <row r="44" spans="1:29" x14ac:dyDescent="0.25">
      <c r="A44">
        <v>9</v>
      </c>
      <c r="B44">
        <v>5</v>
      </c>
      <c r="E44">
        <v>43</v>
      </c>
      <c r="F44">
        <v>1</v>
      </c>
      <c r="G44">
        <v>14</v>
      </c>
      <c r="H44">
        <f>E44+64*4</f>
        <v>299</v>
      </c>
      <c r="I44">
        <f t="shared" si="0"/>
        <v>334</v>
      </c>
      <c r="J44">
        <v>3922621</v>
      </c>
      <c r="V44">
        <v>1</v>
      </c>
      <c r="W44">
        <f>VLOOKUP(W39,$E$2:$G$65,3,FALSE())+64*5</f>
        <v>330</v>
      </c>
      <c r="X44" t="str">
        <f>" 'right lower (S"&amp;V44&amp;")' 1 "&amp;W44</f>
        <v xml:space="preserve"> 'right lower (S1)' 1 330</v>
      </c>
      <c r="AA44">
        <v>1</v>
      </c>
      <c r="AB44">
        <v>1</v>
      </c>
      <c r="AC44" t="str">
        <f>" 'right lower (S"&amp;AA44&amp;")' 1 "&amp;AB44</f>
        <v xml:space="preserve"> 'right lower (S1)' 1 1</v>
      </c>
    </row>
    <row r="45" spans="1:29" x14ac:dyDescent="0.25">
      <c r="A45">
        <v>-1</v>
      </c>
      <c r="B45">
        <v>-1</v>
      </c>
      <c r="E45">
        <v>44</v>
      </c>
      <c r="F45">
        <v>1</v>
      </c>
      <c r="G45">
        <v>14</v>
      </c>
      <c r="H45">
        <f>E45+64*4</f>
        <v>300</v>
      </c>
      <c r="I45">
        <f t="shared" si="0"/>
        <v>334</v>
      </c>
      <c r="J45" s="1">
        <v>12536920</v>
      </c>
      <c r="K45" s="1"/>
      <c r="V45">
        <v>2</v>
      </c>
      <c r="W45">
        <f>W44+14</f>
        <v>344</v>
      </c>
      <c r="X45" t="str">
        <f>" 'right lower (S"&amp;V45&amp;")' 1 "&amp;W45</f>
        <v xml:space="preserve"> 'right lower (S2)' 1 344</v>
      </c>
      <c r="AA45">
        <v>2</v>
      </c>
      <c r="AB45">
        <v>1</v>
      </c>
      <c r="AC45" t="str">
        <f>" 'right lower (S"&amp;AA45&amp;")' 1 "&amp;AB45</f>
        <v xml:space="preserve"> 'right lower (S2)' 1 1</v>
      </c>
    </row>
    <row r="46" spans="1:29" x14ac:dyDescent="0.25">
      <c r="A46">
        <v>0</v>
      </c>
      <c r="B46">
        <v>0</v>
      </c>
      <c r="E46">
        <v>45</v>
      </c>
      <c r="F46">
        <v>1</v>
      </c>
      <c r="G46">
        <v>14</v>
      </c>
      <c r="H46">
        <f>E46+64*4</f>
        <v>301</v>
      </c>
      <c r="I46">
        <f t="shared" si="0"/>
        <v>334</v>
      </c>
      <c r="J46" s="1">
        <v>15721210</v>
      </c>
      <c r="K46" s="1"/>
      <c r="V46">
        <v>3</v>
      </c>
      <c r="W46">
        <f>W45+14</f>
        <v>358</v>
      </c>
      <c r="X46" t="str">
        <f>" 'right lower (S"&amp;V46&amp;")' 1 "&amp;W46</f>
        <v xml:space="preserve"> 'right lower (S3)' 1 358</v>
      </c>
      <c r="AA46">
        <v>3</v>
      </c>
      <c r="AB46">
        <v>1</v>
      </c>
      <c r="AC46" t="str">
        <f>" 'right lower (S"&amp;AA46&amp;")' 1 "&amp;AB46</f>
        <v xml:space="preserve"> 'right lower (S3)' 1 1</v>
      </c>
    </row>
    <row r="47" spans="1:29" x14ac:dyDescent="0.25">
      <c r="A47">
        <v>0</v>
      </c>
      <c r="B47">
        <v>0</v>
      </c>
      <c r="E47">
        <v>46</v>
      </c>
      <c r="F47">
        <v>1</v>
      </c>
      <c r="G47">
        <v>10</v>
      </c>
      <c r="H47">
        <f>E47+64*4</f>
        <v>302</v>
      </c>
      <c r="I47">
        <f t="shared" si="0"/>
        <v>330</v>
      </c>
      <c r="J47">
        <v>7862231</v>
      </c>
      <c r="V47">
        <v>4</v>
      </c>
      <c r="W47">
        <f>W46+14</f>
        <v>372</v>
      </c>
      <c r="X47" t="str">
        <f>" 'right lower (S"&amp;V47&amp;")' 1 "&amp;W47</f>
        <v xml:space="preserve"> 'right lower (S4)' 1 372</v>
      </c>
      <c r="AA47">
        <v>4</v>
      </c>
      <c r="AB47">
        <v>1</v>
      </c>
      <c r="AC47" t="str">
        <f>" 'right lower (S"&amp;AA47&amp;")' 1 "&amp;AB47</f>
        <v xml:space="preserve"> 'right lower (S4)' 1 1</v>
      </c>
    </row>
    <row r="48" spans="1:29" x14ac:dyDescent="0.25">
      <c r="A48">
        <v>0</v>
      </c>
      <c r="B48">
        <v>0</v>
      </c>
      <c r="E48">
        <v>47</v>
      </c>
      <c r="F48">
        <v>1</v>
      </c>
      <c r="G48">
        <v>10</v>
      </c>
      <c r="H48">
        <f>E48+64*4</f>
        <v>303</v>
      </c>
      <c r="I48">
        <f t="shared" si="0"/>
        <v>330</v>
      </c>
      <c r="J48">
        <v>4350415</v>
      </c>
      <c r="V48">
        <v>5</v>
      </c>
      <c r="W48">
        <f>W47+14</f>
        <v>386</v>
      </c>
      <c r="X48" t="str">
        <f>" 'right lower (S"&amp;V48&amp;")' 1 "&amp;W48</f>
        <v xml:space="preserve"> 'right lower (S5)' 1 386</v>
      </c>
      <c r="AA48">
        <v>5</v>
      </c>
      <c r="AB48">
        <v>1</v>
      </c>
      <c r="AC48" t="str">
        <f>" 'right lower (S"&amp;AA48&amp;")' 1 "&amp;AB48</f>
        <v xml:space="preserve"> 'right lower (S5)' 1 1</v>
      </c>
    </row>
    <row r="49" spans="1:29" x14ac:dyDescent="0.25">
      <c r="A49">
        <v>1</v>
      </c>
      <c r="B49">
        <v>1</v>
      </c>
      <c r="E49">
        <v>48</v>
      </c>
      <c r="F49">
        <v>1</v>
      </c>
      <c r="G49">
        <v>11</v>
      </c>
      <c r="H49">
        <f>E49+64*4</f>
        <v>304</v>
      </c>
      <c r="I49">
        <f t="shared" si="0"/>
        <v>331</v>
      </c>
      <c r="J49">
        <v>2975923</v>
      </c>
      <c r="V49">
        <v>6</v>
      </c>
      <c r="W49">
        <f>W48+14</f>
        <v>400</v>
      </c>
      <c r="X49" t="str">
        <f>" 'right lower (S"&amp;V49&amp;")' 1 "&amp;W49</f>
        <v xml:space="preserve"> 'right lower (S6)' 1 400</v>
      </c>
      <c r="AA49">
        <v>6</v>
      </c>
      <c r="AB49">
        <v>1</v>
      </c>
      <c r="AC49" t="str">
        <f>" 'right lower (S"&amp;AA49&amp;")' 1 "&amp;AB49</f>
        <v xml:space="preserve"> 'right lower (S6)' 1 1</v>
      </c>
    </row>
    <row r="50" spans="1:29" x14ac:dyDescent="0.25">
      <c r="A50">
        <v>1</v>
      </c>
      <c r="B50">
        <v>1</v>
      </c>
      <c r="E50">
        <v>49</v>
      </c>
      <c r="F50">
        <v>1</v>
      </c>
      <c r="G50">
        <v>11</v>
      </c>
      <c r="H50">
        <f>E50+64*4</f>
        <v>305</v>
      </c>
      <c r="I50">
        <f t="shared" si="0"/>
        <v>331</v>
      </c>
      <c r="J50">
        <v>2970369</v>
      </c>
      <c r="V50">
        <v>7</v>
      </c>
      <c r="W50">
        <f>W49+14</f>
        <v>414</v>
      </c>
      <c r="X50" t="str">
        <f>" 'right lower (S"&amp;V50&amp;")' 1 "&amp;W50</f>
        <v xml:space="preserve"> 'right lower (S7)' 1 414</v>
      </c>
      <c r="AA50">
        <v>7</v>
      </c>
      <c r="AB50">
        <v>1</v>
      </c>
      <c r="AC50" t="str">
        <f>" 'right lower (S"&amp;AA50&amp;")' 1 "&amp;AB50</f>
        <v xml:space="preserve"> 'right lower (S7)' 1 1</v>
      </c>
    </row>
    <row r="51" spans="1:29" x14ac:dyDescent="0.25">
      <c r="A51">
        <v>2</v>
      </c>
      <c r="B51">
        <v>2</v>
      </c>
      <c r="E51">
        <v>50</v>
      </c>
      <c r="F51">
        <v>1</v>
      </c>
      <c r="G51">
        <v>12</v>
      </c>
      <c r="H51">
        <f>E51+64*4</f>
        <v>306</v>
      </c>
      <c r="I51">
        <f t="shared" si="0"/>
        <v>332</v>
      </c>
      <c r="J51">
        <v>4321510</v>
      </c>
    </row>
    <row r="52" spans="1:29" x14ac:dyDescent="0.25">
      <c r="A52">
        <v>2</v>
      </c>
      <c r="B52">
        <v>2</v>
      </c>
      <c r="E52">
        <v>51</v>
      </c>
      <c r="F52">
        <v>1</v>
      </c>
      <c r="G52">
        <v>12</v>
      </c>
      <c r="H52">
        <f>E52+64*4</f>
        <v>307</v>
      </c>
      <c r="I52">
        <f t="shared" si="0"/>
        <v>332</v>
      </c>
      <c r="J52">
        <v>7812406</v>
      </c>
    </row>
    <row r="53" spans="1:29" x14ac:dyDescent="0.25">
      <c r="A53">
        <v>3</v>
      </c>
      <c r="B53">
        <v>2</v>
      </c>
      <c r="E53">
        <v>52</v>
      </c>
      <c r="F53">
        <v>1</v>
      </c>
      <c r="G53">
        <v>13</v>
      </c>
      <c r="H53">
        <f>E53+64*4</f>
        <v>308</v>
      </c>
      <c r="I53">
        <f t="shared" si="0"/>
        <v>333</v>
      </c>
      <c r="J53" s="1">
        <v>15765480</v>
      </c>
      <c r="K53" s="1"/>
    </row>
    <row r="54" spans="1:29" x14ac:dyDescent="0.25">
      <c r="A54">
        <v>3</v>
      </c>
      <c r="B54">
        <v>2</v>
      </c>
      <c r="E54">
        <v>53</v>
      </c>
      <c r="F54">
        <v>1</v>
      </c>
      <c r="G54">
        <v>13</v>
      </c>
      <c r="H54">
        <f>E54+64*4</f>
        <v>309</v>
      </c>
      <c r="I54">
        <f t="shared" si="0"/>
        <v>333</v>
      </c>
      <c r="J54" s="1">
        <v>27518570</v>
      </c>
      <c r="K54" s="1"/>
    </row>
    <row r="55" spans="1:29" x14ac:dyDescent="0.25">
      <c r="A55">
        <v>4</v>
      </c>
      <c r="B55">
        <v>3</v>
      </c>
      <c r="E55">
        <v>54</v>
      </c>
      <c r="F55">
        <v>1</v>
      </c>
      <c r="G55">
        <v>14</v>
      </c>
      <c r="H55">
        <f>E55+64*4</f>
        <v>310</v>
      </c>
      <c r="I55">
        <f t="shared" si="0"/>
        <v>334</v>
      </c>
      <c r="J55" s="1">
        <v>13354350</v>
      </c>
      <c r="K55" s="1"/>
    </row>
    <row r="56" spans="1:29" x14ac:dyDescent="0.25">
      <c r="A56">
        <v>4</v>
      </c>
      <c r="B56">
        <v>3</v>
      </c>
      <c r="E56">
        <v>55</v>
      </c>
      <c r="F56">
        <v>1</v>
      </c>
      <c r="G56">
        <v>14</v>
      </c>
      <c r="H56">
        <f>E56+64*4</f>
        <v>311</v>
      </c>
      <c r="I56">
        <f t="shared" si="0"/>
        <v>334</v>
      </c>
      <c r="J56">
        <v>3989807</v>
      </c>
    </row>
    <row r="57" spans="1:29" x14ac:dyDescent="0.25">
      <c r="A57">
        <v>5</v>
      </c>
      <c r="B57">
        <v>3</v>
      </c>
      <c r="E57">
        <v>56</v>
      </c>
      <c r="F57">
        <v>1</v>
      </c>
      <c r="G57">
        <v>14</v>
      </c>
      <c r="H57">
        <f>E57+64*4</f>
        <v>312</v>
      </c>
      <c r="I57">
        <f t="shared" si="0"/>
        <v>334</v>
      </c>
      <c r="J57">
        <v>2656930</v>
      </c>
    </row>
    <row r="58" spans="1:29" x14ac:dyDescent="0.25">
      <c r="A58">
        <v>5</v>
      </c>
      <c r="B58">
        <v>3</v>
      </c>
      <c r="E58">
        <v>57</v>
      </c>
      <c r="F58">
        <v>1</v>
      </c>
      <c r="G58">
        <v>10</v>
      </c>
      <c r="H58">
        <f>E58+64*4</f>
        <v>313</v>
      </c>
      <c r="I58">
        <f t="shared" si="0"/>
        <v>330</v>
      </c>
      <c r="J58">
        <v>2904965</v>
      </c>
    </row>
    <row r="59" spans="1:29" x14ac:dyDescent="0.25">
      <c r="A59">
        <v>6</v>
      </c>
      <c r="B59">
        <v>4</v>
      </c>
      <c r="E59">
        <v>58</v>
      </c>
      <c r="F59">
        <v>1</v>
      </c>
      <c r="G59">
        <v>10</v>
      </c>
      <c r="H59">
        <f>E59+64*4</f>
        <v>314</v>
      </c>
      <c r="I59">
        <f t="shared" si="0"/>
        <v>330</v>
      </c>
      <c r="J59">
        <v>1131862</v>
      </c>
    </row>
    <row r="60" spans="1:29" x14ac:dyDescent="0.25">
      <c r="A60">
        <v>6</v>
      </c>
      <c r="B60">
        <v>4</v>
      </c>
      <c r="E60">
        <v>59</v>
      </c>
      <c r="F60">
        <v>1</v>
      </c>
      <c r="G60">
        <v>11</v>
      </c>
      <c r="H60">
        <f>E60+64*4</f>
        <v>315</v>
      </c>
      <c r="I60">
        <f t="shared" si="0"/>
        <v>331</v>
      </c>
      <c r="J60">
        <v>710729.8</v>
      </c>
    </row>
    <row r="61" spans="1:29" x14ac:dyDescent="0.25">
      <c r="A61">
        <v>7</v>
      </c>
      <c r="B61">
        <v>4</v>
      </c>
      <c r="E61">
        <v>60</v>
      </c>
      <c r="F61">
        <v>1</v>
      </c>
      <c r="G61">
        <v>11</v>
      </c>
      <c r="H61">
        <f>E61+64*4</f>
        <v>316</v>
      </c>
      <c r="I61">
        <f t="shared" si="0"/>
        <v>331</v>
      </c>
      <c r="J61">
        <v>712337.3</v>
      </c>
    </row>
    <row r="62" spans="1:29" x14ac:dyDescent="0.25">
      <c r="A62">
        <v>7</v>
      </c>
      <c r="B62">
        <v>4</v>
      </c>
      <c r="E62">
        <v>61</v>
      </c>
      <c r="F62">
        <v>1</v>
      </c>
      <c r="G62">
        <v>12</v>
      </c>
      <c r="H62">
        <f>E62+64*4</f>
        <v>317</v>
      </c>
      <c r="I62">
        <f t="shared" si="0"/>
        <v>332</v>
      </c>
      <c r="J62">
        <v>1133836</v>
      </c>
    </row>
    <row r="63" spans="1:29" x14ac:dyDescent="0.25">
      <c r="A63">
        <v>8</v>
      </c>
      <c r="B63">
        <v>5</v>
      </c>
      <c r="E63">
        <v>62</v>
      </c>
      <c r="F63">
        <v>1</v>
      </c>
      <c r="G63">
        <v>12</v>
      </c>
      <c r="H63">
        <f>E63+64*4</f>
        <v>318</v>
      </c>
      <c r="I63">
        <f t="shared" si="0"/>
        <v>332</v>
      </c>
      <c r="J63">
        <v>2911570</v>
      </c>
    </row>
    <row r="64" spans="1:29" x14ac:dyDescent="0.25">
      <c r="A64">
        <v>8</v>
      </c>
      <c r="B64">
        <v>5</v>
      </c>
      <c r="E64">
        <v>63</v>
      </c>
      <c r="F64">
        <v>1</v>
      </c>
      <c r="G64">
        <v>13</v>
      </c>
      <c r="H64">
        <f>E64+64*4</f>
        <v>319</v>
      </c>
      <c r="I64">
        <f t="shared" si="0"/>
        <v>333</v>
      </c>
      <c r="J64">
        <v>6715464</v>
      </c>
    </row>
    <row r="65" spans="1:11" x14ac:dyDescent="0.25">
      <c r="A65">
        <v>9</v>
      </c>
      <c r="B65">
        <v>5</v>
      </c>
      <c r="E65">
        <v>64</v>
      </c>
      <c r="F65">
        <v>1</v>
      </c>
      <c r="G65">
        <v>13</v>
      </c>
      <c r="H65">
        <f>E65+64*4</f>
        <v>320</v>
      </c>
      <c r="I65">
        <f t="shared" si="0"/>
        <v>333</v>
      </c>
      <c r="J65" s="1">
        <v>13419320</v>
      </c>
      <c r="K65" s="1"/>
    </row>
    <row r="66" spans="1:11" x14ac:dyDescent="0.25">
      <c r="A66">
        <v>9</v>
      </c>
      <c r="B66">
        <v>5</v>
      </c>
      <c r="J66" s="1"/>
      <c r="K66" s="1"/>
    </row>
    <row r="67" spans="1:11" x14ac:dyDescent="0.25">
      <c r="A67">
        <v>-2</v>
      </c>
      <c r="B67">
        <v>-2</v>
      </c>
    </row>
    <row r="68" spans="1:11" x14ac:dyDescent="0.25">
      <c r="A68">
        <v>0</v>
      </c>
      <c r="B68">
        <v>0</v>
      </c>
    </row>
    <row r="69" spans="1:11" x14ac:dyDescent="0.25">
      <c r="A69">
        <v>0</v>
      </c>
      <c r="B69">
        <v>0</v>
      </c>
    </row>
    <row r="70" spans="1:11" x14ac:dyDescent="0.25">
      <c r="A70">
        <v>0</v>
      </c>
      <c r="B70">
        <v>0</v>
      </c>
    </row>
    <row r="71" spans="1:11" x14ac:dyDescent="0.25">
      <c r="A71">
        <v>10</v>
      </c>
      <c r="B71">
        <v>1</v>
      </c>
    </row>
    <row r="72" spans="1:11" x14ac:dyDescent="0.25">
      <c r="A72">
        <v>10</v>
      </c>
      <c r="B72">
        <v>1</v>
      </c>
    </row>
    <row r="73" spans="1:11" x14ac:dyDescent="0.25">
      <c r="A73">
        <v>11</v>
      </c>
      <c r="B73">
        <v>2</v>
      </c>
      <c r="J73" s="1"/>
      <c r="K73" s="1"/>
    </row>
    <row r="74" spans="1:11" x14ac:dyDescent="0.25">
      <c r="A74">
        <v>11</v>
      </c>
      <c r="B74">
        <v>2</v>
      </c>
      <c r="J74" s="1"/>
      <c r="K74" s="1"/>
    </row>
    <row r="75" spans="1:11" x14ac:dyDescent="0.25">
      <c r="A75">
        <v>12</v>
      </c>
      <c r="B75">
        <v>2</v>
      </c>
      <c r="J75" s="1"/>
      <c r="K75" s="1"/>
    </row>
    <row r="76" spans="1:11" x14ac:dyDescent="0.25">
      <c r="A76">
        <v>12</v>
      </c>
      <c r="B76">
        <v>2</v>
      </c>
      <c r="J76" s="1"/>
      <c r="K76" s="1"/>
    </row>
    <row r="77" spans="1:11" x14ac:dyDescent="0.25">
      <c r="A77">
        <v>13</v>
      </c>
      <c r="B77">
        <v>3</v>
      </c>
    </row>
    <row r="78" spans="1:11" x14ac:dyDescent="0.25">
      <c r="A78">
        <v>13</v>
      </c>
      <c r="B78">
        <v>3</v>
      </c>
    </row>
    <row r="79" spans="1:11" x14ac:dyDescent="0.25">
      <c r="A79">
        <v>14</v>
      </c>
      <c r="B79">
        <v>3</v>
      </c>
    </row>
    <row r="80" spans="1:11" x14ac:dyDescent="0.25">
      <c r="A80">
        <v>14</v>
      </c>
      <c r="B80">
        <v>3</v>
      </c>
    </row>
    <row r="81" spans="1:11" x14ac:dyDescent="0.25">
      <c r="A81">
        <v>15</v>
      </c>
      <c r="B81">
        <v>4</v>
      </c>
      <c r="J81" s="1"/>
      <c r="K81" s="1"/>
    </row>
    <row r="82" spans="1:11" x14ac:dyDescent="0.25">
      <c r="A82">
        <v>15</v>
      </c>
      <c r="B82">
        <v>4</v>
      </c>
      <c r="J82" s="1"/>
      <c r="K82" s="1"/>
    </row>
    <row r="83" spans="1:11" x14ac:dyDescent="0.25">
      <c r="A83">
        <v>16</v>
      </c>
      <c r="B83">
        <v>4</v>
      </c>
      <c r="J83" s="1"/>
      <c r="K83" s="1"/>
    </row>
    <row r="84" spans="1:11" x14ac:dyDescent="0.25">
      <c r="A84">
        <v>16</v>
      </c>
      <c r="B84">
        <v>4</v>
      </c>
    </row>
    <row r="85" spans="1:11" x14ac:dyDescent="0.25">
      <c r="A85">
        <v>17</v>
      </c>
      <c r="B85">
        <v>5</v>
      </c>
    </row>
    <row r="86" spans="1:11" x14ac:dyDescent="0.25">
      <c r="A86">
        <v>17</v>
      </c>
      <c r="B86">
        <v>5</v>
      </c>
    </row>
    <row r="87" spans="1:11" x14ac:dyDescent="0.25">
      <c r="A87">
        <v>18</v>
      </c>
      <c r="B87">
        <v>5</v>
      </c>
    </row>
    <row r="88" spans="1:11" x14ac:dyDescent="0.25">
      <c r="A88">
        <v>18</v>
      </c>
      <c r="B88">
        <v>5</v>
      </c>
    </row>
    <row r="89" spans="1:11" x14ac:dyDescent="0.25">
      <c r="A89">
        <v>-3</v>
      </c>
      <c r="B89">
        <v>-3</v>
      </c>
      <c r="J89" s="1"/>
      <c r="K89" s="1"/>
    </row>
    <row r="90" spans="1:11" x14ac:dyDescent="0.25">
      <c r="A90">
        <v>0</v>
      </c>
      <c r="B90">
        <v>0</v>
      </c>
      <c r="J90" s="1"/>
      <c r="K90" s="1"/>
    </row>
    <row r="91" spans="1:11" x14ac:dyDescent="0.25">
      <c r="A91">
        <v>0</v>
      </c>
      <c r="B91">
        <v>0</v>
      </c>
      <c r="J91" s="1"/>
      <c r="K91" s="1"/>
    </row>
    <row r="92" spans="1:11" x14ac:dyDescent="0.25">
      <c r="A92">
        <v>0</v>
      </c>
      <c r="B92">
        <v>0</v>
      </c>
    </row>
    <row r="93" spans="1:11" x14ac:dyDescent="0.25">
      <c r="A93">
        <v>0</v>
      </c>
      <c r="B93">
        <v>0</v>
      </c>
    </row>
    <row r="94" spans="1:11" x14ac:dyDescent="0.25">
      <c r="A94">
        <v>10</v>
      </c>
      <c r="B94">
        <v>1</v>
      </c>
    </row>
    <row r="95" spans="1:11" x14ac:dyDescent="0.25">
      <c r="A95">
        <v>11</v>
      </c>
      <c r="B95">
        <v>2</v>
      </c>
    </row>
    <row r="96" spans="1:11" x14ac:dyDescent="0.25">
      <c r="A96">
        <v>11</v>
      </c>
      <c r="B96">
        <v>2</v>
      </c>
    </row>
    <row r="97" spans="1:11" x14ac:dyDescent="0.25">
      <c r="A97">
        <v>12</v>
      </c>
      <c r="B97">
        <v>2</v>
      </c>
      <c r="J97" s="1"/>
      <c r="K97" s="1"/>
    </row>
    <row r="98" spans="1:11" x14ac:dyDescent="0.25">
      <c r="A98">
        <v>12</v>
      </c>
      <c r="B98">
        <v>2</v>
      </c>
      <c r="J98" s="1"/>
      <c r="K98" s="1"/>
    </row>
    <row r="99" spans="1:11" x14ac:dyDescent="0.25">
      <c r="A99">
        <v>13</v>
      </c>
      <c r="B99">
        <v>3</v>
      </c>
      <c r="J99" s="1"/>
      <c r="K99" s="1"/>
    </row>
    <row r="100" spans="1:11" x14ac:dyDescent="0.25">
      <c r="A100">
        <v>13</v>
      </c>
      <c r="B100">
        <v>3</v>
      </c>
      <c r="J100" s="1"/>
      <c r="K100" s="1"/>
    </row>
    <row r="101" spans="1:11" x14ac:dyDescent="0.25">
      <c r="A101">
        <v>14</v>
      </c>
      <c r="B101">
        <v>3</v>
      </c>
    </row>
    <row r="102" spans="1:11" x14ac:dyDescent="0.25">
      <c r="A102">
        <v>14</v>
      </c>
      <c r="B102">
        <v>3</v>
      </c>
    </row>
    <row r="103" spans="1:11" x14ac:dyDescent="0.25">
      <c r="A103">
        <v>15</v>
      </c>
      <c r="B103">
        <v>4</v>
      </c>
    </row>
    <row r="104" spans="1:11" x14ac:dyDescent="0.25">
      <c r="A104">
        <v>15</v>
      </c>
      <c r="B104">
        <v>4</v>
      </c>
    </row>
    <row r="105" spans="1:11" x14ac:dyDescent="0.25">
      <c r="A105">
        <v>16</v>
      </c>
      <c r="B105">
        <v>4</v>
      </c>
      <c r="J105" s="1"/>
      <c r="K105" s="1"/>
    </row>
    <row r="106" spans="1:11" x14ac:dyDescent="0.25">
      <c r="A106">
        <v>16</v>
      </c>
      <c r="B106">
        <v>4</v>
      </c>
      <c r="J106" s="1"/>
      <c r="K106" s="1"/>
    </row>
    <row r="107" spans="1:11" x14ac:dyDescent="0.25">
      <c r="A107">
        <v>17</v>
      </c>
      <c r="B107">
        <v>5</v>
      </c>
      <c r="J107" s="1"/>
      <c r="K107" s="1"/>
    </row>
    <row r="108" spans="1:11" x14ac:dyDescent="0.25">
      <c r="A108">
        <v>17</v>
      </c>
      <c r="B108">
        <v>5</v>
      </c>
    </row>
    <row r="109" spans="1:11" x14ac:dyDescent="0.25">
      <c r="A109">
        <v>18</v>
      </c>
      <c r="B109">
        <v>5</v>
      </c>
      <c r="J109" s="1"/>
      <c r="K109" s="1"/>
    </row>
    <row r="110" spans="1:11" x14ac:dyDescent="0.25">
      <c r="A110">
        <v>18</v>
      </c>
      <c r="B110">
        <v>5</v>
      </c>
      <c r="J110" s="1"/>
      <c r="K110" s="1"/>
    </row>
    <row r="111" spans="1:11" x14ac:dyDescent="0.25">
      <c r="A111">
        <v>-4</v>
      </c>
      <c r="B111">
        <v>-4</v>
      </c>
    </row>
    <row r="112" spans="1:11" x14ac:dyDescent="0.25">
      <c r="A112">
        <v>0</v>
      </c>
      <c r="B112">
        <v>0</v>
      </c>
    </row>
    <row r="113" spans="1:11" x14ac:dyDescent="0.25">
      <c r="A113">
        <v>0</v>
      </c>
      <c r="B113">
        <v>0</v>
      </c>
    </row>
    <row r="114" spans="1:11" x14ac:dyDescent="0.25">
      <c r="A114">
        <v>0</v>
      </c>
      <c r="B114">
        <v>0</v>
      </c>
    </row>
    <row r="115" spans="1:11" x14ac:dyDescent="0.25">
      <c r="A115">
        <v>0</v>
      </c>
      <c r="B115">
        <v>0</v>
      </c>
    </row>
    <row r="116" spans="1:11" x14ac:dyDescent="0.25">
      <c r="A116">
        <v>0</v>
      </c>
      <c r="B116">
        <v>0</v>
      </c>
    </row>
    <row r="117" spans="1:11" x14ac:dyDescent="0.25">
      <c r="A117">
        <v>19</v>
      </c>
      <c r="B117">
        <v>6</v>
      </c>
      <c r="J117" s="1"/>
      <c r="K117" s="1"/>
    </row>
    <row r="118" spans="1:11" x14ac:dyDescent="0.25">
      <c r="A118">
        <v>19</v>
      </c>
      <c r="B118">
        <v>6</v>
      </c>
      <c r="J118" s="1"/>
      <c r="K118" s="1"/>
    </row>
    <row r="119" spans="1:11" x14ac:dyDescent="0.25">
      <c r="A119">
        <v>20</v>
      </c>
      <c r="B119">
        <v>6</v>
      </c>
      <c r="J119" s="1"/>
      <c r="K119" s="1"/>
    </row>
    <row r="120" spans="1:11" x14ac:dyDescent="0.25">
      <c r="A120">
        <v>20</v>
      </c>
      <c r="B120">
        <v>6</v>
      </c>
    </row>
    <row r="121" spans="1:11" x14ac:dyDescent="0.25">
      <c r="A121">
        <v>21</v>
      </c>
      <c r="B121">
        <v>7</v>
      </c>
    </row>
    <row r="122" spans="1:11" x14ac:dyDescent="0.25">
      <c r="A122">
        <v>21</v>
      </c>
      <c r="B122">
        <v>7</v>
      </c>
    </row>
    <row r="123" spans="1:11" x14ac:dyDescent="0.25">
      <c r="A123">
        <v>22</v>
      </c>
      <c r="B123">
        <v>7</v>
      </c>
    </row>
    <row r="124" spans="1:11" x14ac:dyDescent="0.25">
      <c r="A124">
        <v>22</v>
      </c>
      <c r="B124">
        <v>7</v>
      </c>
    </row>
    <row r="125" spans="1:11" x14ac:dyDescent="0.25">
      <c r="A125">
        <v>23</v>
      </c>
      <c r="B125">
        <v>8</v>
      </c>
    </row>
    <row r="126" spans="1:11" x14ac:dyDescent="0.25">
      <c r="A126">
        <v>23</v>
      </c>
      <c r="B126">
        <v>8</v>
      </c>
    </row>
    <row r="127" spans="1:11" x14ac:dyDescent="0.25">
      <c r="A127">
        <v>24</v>
      </c>
      <c r="B127">
        <v>8</v>
      </c>
    </row>
    <row r="128" spans="1:11" x14ac:dyDescent="0.25">
      <c r="A128">
        <v>24</v>
      </c>
      <c r="B128">
        <v>8</v>
      </c>
    </row>
    <row r="129" spans="1:11" x14ac:dyDescent="0.25">
      <c r="A129">
        <v>25</v>
      </c>
      <c r="B129">
        <v>9</v>
      </c>
      <c r="J129" s="1"/>
      <c r="K129" s="1"/>
    </row>
    <row r="130" spans="1:11" x14ac:dyDescent="0.25">
      <c r="A130">
        <v>25</v>
      </c>
      <c r="B130">
        <v>9</v>
      </c>
      <c r="J130" s="1"/>
      <c r="K130" s="1"/>
    </row>
    <row r="131" spans="1:11" x14ac:dyDescent="0.25">
      <c r="A131">
        <v>26</v>
      </c>
      <c r="B131">
        <v>9</v>
      </c>
    </row>
    <row r="132" spans="1:11" x14ac:dyDescent="0.25">
      <c r="A132">
        <v>26</v>
      </c>
      <c r="B132">
        <v>9</v>
      </c>
    </row>
    <row r="133" spans="1:11" x14ac:dyDescent="0.25">
      <c r="A133">
        <v>-5</v>
      </c>
      <c r="B133">
        <v>-5</v>
      </c>
    </row>
    <row r="134" spans="1:11" x14ac:dyDescent="0.25">
      <c r="A134">
        <v>0</v>
      </c>
      <c r="B134">
        <v>0</v>
      </c>
    </row>
    <row r="135" spans="1:11" x14ac:dyDescent="0.25">
      <c r="A135">
        <v>0</v>
      </c>
      <c r="B135">
        <v>0</v>
      </c>
    </row>
    <row r="136" spans="1:11" x14ac:dyDescent="0.25">
      <c r="A136">
        <v>0</v>
      </c>
      <c r="B136">
        <v>0</v>
      </c>
    </row>
    <row r="137" spans="1:11" x14ac:dyDescent="0.25">
      <c r="A137">
        <v>0</v>
      </c>
      <c r="B137">
        <v>0</v>
      </c>
      <c r="J137" s="1"/>
      <c r="K137" s="1"/>
    </row>
    <row r="138" spans="1:11" x14ac:dyDescent="0.25">
      <c r="A138">
        <v>0</v>
      </c>
      <c r="B138">
        <v>0</v>
      </c>
      <c r="J138" s="1"/>
      <c r="K138" s="1"/>
    </row>
    <row r="139" spans="1:11" x14ac:dyDescent="0.25">
      <c r="A139">
        <v>0</v>
      </c>
      <c r="B139">
        <v>0</v>
      </c>
      <c r="J139" s="1"/>
      <c r="K139" s="1"/>
    </row>
    <row r="140" spans="1:11" x14ac:dyDescent="0.25">
      <c r="A140">
        <v>19</v>
      </c>
      <c r="B140">
        <v>6</v>
      </c>
      <c r="J140" s="1"/>
      <c r="K140" s="1"/>
    </row>
    <row r="141" spans="1:11" x14ac:dyDescent="0.25">
      <c r="A141">
        <v>20</v>
      </c>
      <c r="B141">
        <v>6</v>
      </c>
    </row>
    <row r="142" spans="1:11" x14ac:dyDescent="0.25">
      <c r="A142">
        <v>20</v>
      </c>
      <c r="B142">
        <v>6</v>
      </c>
    </row>
    <row r="143" spans="1:11" x14ac:dyDescent="0.25">
      <c r="A143">
        <v>21</v>
      </c>
      <c r="B143">
        <v>7</v>
      </c>
    </row>
    <row r="144" spans="1:11" x14ac:dyDescent="0.25">
      <c r="A144">
        <v>21</v>
      </c>
      <c r="B144">
        <v>7</v>
      </c>
    </row>
    <row r="145" spans="1:11" x14ac:dyDescent="0.25">
      <c r="A145">
        <v>22</v>
      </c>
      <c r="B145">
        <v>7</v>
      </c>
      <c r="J145" s="1"/>
      <c r="K145" s="1"/>
    </row>
    <row r="146" spans="1:11" x14ac:dyDescent="0.25">
      <c r="A146">
        <v>22</v>
      </c>
      <c r="B146">
        <v>7</v>
      </c>
      <c r="J146" s="1"/>
      <c r="K146" s="1"/>
    </row>
    <row r="147" spans="1:11" x14ac:dyDescent="0.25">
      <c r="A147">
        <v>23</v>
      </c>
      <c r="B147">
        <v>8</v>
      </c>
      <c r="J147" s="1"/>
      <c r="K147" s="1"/>
    </row>
    <row r="148" spans="1:11" x14ac:dyDescent="0.25">
      <c r="A148">
        <v>23</v>
      </c>
      <c r="B148">
        <v>8</v>
      </c>
    </row>
    <row r="149" spans="1:11" x14ac:dyDescent="0.25">
      <c r="A149">
        <v>24</v>
      </c>
      <c r="B149">
        <v>8</v>
      </c>
    </row>
    <row r="150" spans="1:11" x14ac:dyDescent="0.25">
      <c r="A150">
        <v>24</v>
      </c>
      <c r="B150">
        <v>8</v>
      </c>
    </row>
    <row r="151" spans="1:11" x14ac:dyDescent="0.25">
      <c r="A151">
        <v>25</v>
      </c>
      <c r="B151">
        <v>9</v>
      </c>
    </row>
    <row r="152" spans="1:11" x14ac:dyDescent="0.25">
      <c r="A152">
        <v>25</v>
      </c>
      <c r="B152">
        <v>9</v>
      </c>
    </row>
    <row r="153" spans="1:11" x14ac:dyDescent="0.25">
      <c r="A153">
        <v>26</v>
      </c>
      <c r="B153">
        <v>9</v>
      </c>
      <c r="J153" s="1"/>
      <c r="K153" s="1"/>
    </row>
    <row r="154" spans="1:11" x14ac:dyDescent="0.25">
      <c r="A154">
        <v>26</v>
      </c>
      <c r="B154">
        <v>9</v>
      </c>
      <c r="J154" s="1"/>
      <c r="K154" s="1"/>
    </row>
    <row r="155" spans="1:11" x14ac:dyDescent="0.25">
      <c r="A155">
        <v>-6</v>
      </c>
      <c r="B155">
        <v>-6</v>
      </c>
      <c r="J155" s="1"/>
      <c r="K155" s="1"/>
    </row>
    <row r="156" spans="1:11" x14ac:dyDescent="0.25">
      <c r="A156">
        <v>0</v>
      </c>
      <c r="B156">
        <v>0</v>
      </c>
    </row>
    <row r="157" spans="1:11" x14ac:dyDescent="0.25">
      <c r="A157">
        <v>0</v>
      </c>
      <c r="B157">
        <v>0</v>
      </c>
    </row>
    <row r="158" spans="1:11" x14ac:dyDescent="0.25">
      <c r="A158">
        <v>0</v>
      </c>
      <c r="B158">
        <v>0</v>
      </c>
    </row>
    <row r="159" spans="1:11" x14ac:dyDescent="0.25">
      <c r="A159">
        <v>0</v>
      </c>
      <c r="B159">
        <v>0</v>
      </c>
    </row>
    <row r="160" spans="1:11" x14ac:dyDescent="0.25">
      <c r="A160">
        <v>0</v>
      </c>
      <c r="B160">
        <v>0</v>
      </c>
    </row>
    <row r="161" spans="1:11" x14ac:dyDescent="0.25">
      <c r="A161">
        <v>0</v>
      </c>
      <c r="B161">
        <v>0</v>
      </c>
      <c r="J161" s="1"/>
      <c r="K161" s="1"/>
    </row>
    <row r="162" spans="1:11" x14ac:dyDescent="0.25">
      <c r="A162">
        <v>27</v>
      </c>
      <c r="B162">
        <v>6</v>
      </c>
      <c r="J162" s="1"/>
      <c r="K162" s="1"/>
    </row>
    <row r="163" spans="1:11" x14ac:dyDescent="0.25">
      <c r="A163">
        <v>28</v>
      </c>
      <c r="B163">
        <v>6</v>
      </c>
      <c r="J163" s="1"/>
      <c r="K163" s="1"/>
    </row>
    <row r="164" spans="1:11" x14ac:dyDescent="0.25">
      <c r="A164">
        <v>28</v>
      </c>
      <c r="B164">
        <v>6</v>
      </c>
      <c r="J164" s="1"/>
      <c r="K164" s="1"/>
    </row>
    <row r="165" spans="1:11" x14ac:dyDescent="0.25">
      <c r="A165">
        <v>29</v>
      </c>
      <c r="B165">
        <v>7</v>
      </c>
    </row>
    <row r="166" spans="1:11" x14ac:dyDescent="0.25">
      <c r="A166">
        <v>29</v>
      </c>
      <c r="B166">
        <v>7</v>
      </c>
    </row>
    <row r="167" spans="1:11" x14ac:dyDescent="0.25">
      <c r="A167">
        <v>30</v>
      </c>
      <c r="B167">
        <v>7</v>
      </c>
    </row>
    <row r="168" spans="1:11" x14ac:dyDescent="0.25">
      <c r="A168">
        <v>30</v>
      </c>
      <c r="B168">
        <v>7</v>
      </c>
    </row>
    <row r="169" spans="1:11" x14ac:dyDescent="0.25">
      <c r="A169">
        <v>31</v>
      </c>
      <c r="B169">
        <v>8</v>
      </c>
      <c r="J169" s="1"/>
      <c r="K169" s="1"/>
    </row>
    <row r="170" spans="1:11" x14ac:dyDescent="0.25">
      <c r="A170">
        <v>31</v>
      </c>
      <c r="B170">
        <v>8</v>
      </c>
      <c r="J170" s="1"/>
      <c r="K170" s="1"/>
    </row>
    <row r="171" spans="1:11" x14ac:dyDescent="0.25">
      <c r="A171">
        <v>32</v>
      </c>
      <c r="B171">
        <v>8</v>
      </c>
      <c r="J171" s="1"/>
      <c r="K171" s="1"/>
    </row>
    <row r="172" spans="1:11" x14ac:dyDescent="0.25">
      <c r="A172">
        <v>32</v>
      </c>
      <c r="B172">
        <v>8</v>
      </c>
    </row>
    <row r="173" spans="1:11" x14ac:dyDescent="0.25">
      <c r="A173">
        <v>33</v>
      </c>
      <c r="B173">
        <v>9</v>
      </c>
      <c r="J173" s="1"/>
      <c r="K173" s="1"/>
    </row>
    <row r="174" spans="1:11" x14ac:dyDescent="0.25">
      <c r="A174">
        <v>33</v>
      </c>
      <c r="B174">
        <v>9</v>
      </c>
      <c r="J174" s="1"/>
      <c r="K174" s="1"/>
    </row>
    <row r="175" spans="1:11" x14ac:dyDescent="0.25">
      <c r="A175">
        <v>34</v>
      </c>
      <c r="B175">
        <v>9</v>
      </c>
    </row>
    <row r="176" spans="1:11" x14ac:dyDescent="0.25">
      <c r="A176">
        <v>34</v>
      </c>
      <c r="B176">
        <v>9</v>
      </c>
    </row>
    <row r="177" spans="1:11" x14ac:dyDescent="0.25">
      <c r="A177">
        <v>-7</v>
      </c>
      <c r="B177">
        <v>-7</v>
      </c>
    </row>
    <row r="178" spans="1:11" x14ac:dyDescent="0.25">
      <c r="A178">
        <v>0</v>
      </c>
      <c r="B178">
        <v>0</v>
      </c>
    </row>
    <row r="179" spans="1:11" x14ac:dyDescent="0.25">
      <c r="A179">
        <v>0</v>
      </c>
      <c r="B179">
        <v>0</v>
      </c>
    </row>
    <row r="180" spans="1:11" x14ac:dyDescent="0.25">
      <c r="A180">
        <v>0</v>
      </c>
      <c r="B180">
        <v>0</v>
      </c>
    </row>
    <row r="181" spans="1:11" x14ac:dyDescent="0.25">
      <c r="A181">
        <v>0</v>
      </c>
      <c r="B181">
        <v>0</v>
      </c>
      <c r="J181" s="1"/>
      <c r="K181" s="1"/>
    </row>
    <row r="182" spans="1:11" x14ac:dyDescent="0.25">
      <c r="A182">
        <v>0</v>
      </c>
      <c r="B182">
        <v>0</v>
      </c>
      <c r="J182" s="1"/>
      <c r="K182" s="1"/>
    </row>
    <row r="183" spans="1:11" x14ac:dyDescent="0.25">
      <c r="A183">
        <v>0</v>
      </c>
      <c r="B183">
        <v>0</v>
      </c>
      <c r="J183" s="1"/>
      <c r="K183" s="1"/>
    </row>
    <row r="184" spans="1:11" x14ac:dyDescent="0.25">
      <c r="A184">
        <v>27</v>
      </c>
      <c r="B184">
        <v>6</v>
      </c>
    </row>
    <row r="185" spans="1:11" x14ac:dyDescent="0.25">
      <c r="A185">
        <v>28</v>
      </c>
      <c r="B185">
        <v>6</v>
      </c>
    </row>
    <row r="186" spans="1:11" x14ac:dyDescent="0.25">
      <c r="A186">
        <v>28</v>
      </c>
      <c r="B186">
        <v>6</v>
      </c>
    </row>
    <row r="187" spans="1:11" x14ac:dyDescent="0.25">
      <c r="A187">
        <v>29</v>
      </c>
      <c r="B187">
        <v>7</v>
      </c>
    </row>
    <row r="188" spans="1:11" x14ac:dyDescent="0.25">
      <c r="A188">
        <v>29</v>
      </c>
      <c r="B188">
        <v>7</v>
      </c>
    </row>
    <row r="189" spans="1:11" x14ac:dyDescent="0.25">
      <c r="A189">
        <v>30</v>
      </c>
      <c r="B189">
        <v>7</v>
      </c>
    </row>
    <row r="190" spans="1:11" x14ac:dyDescent="0.25">
      <c r="A190">
        <v>30</v>
      </c>
      <c r="B190">
        <v>7</v>
      </c>
    </row>
    <row r="191" spans="1:11" x14ac:dyDescent="0.25">
      <c r="A191">
        <v>31</v>
      </c>
      <c r="B191">
        <v>8</v>
      </c>
    </row>
    <row r="192" spans="1:11" x14ac:dyDescent="0.25">
      <c r="A192">
        <v>31</v>
      </c>
      <c r="B192">
        <v>8</v>
      </c>
    </row>
    <row r="193" spans="1:11" x14ac:dyDescent="0.25">
      <c r="A193">
        <v>32</v>
      </c>
      <c r="B193">
        <v>8</v>
      </c>
      <c r="J193" s="1"/>
      <c r="K193" s="1"/>
    </row>
    <row r="194" spans="1:11" x14ac:dyDescent="0.25">
      <c r="A194">
        <v>32</v>
      </c>
      <c r="B194">
        <v>8</v>
      </c>
      <c r="J194" s="1"/>
      <c r="K194" s="1"/>
    </row>
    <row r="195" spans="1:11" x14ac:dyDescent="0.25">
      <c r="A195">
        <v>33</v>
      </c>
      <c r="B195">
        <v>9</v>
      </c>
    </row>
    <row r="196" spans="1:11" x14ac:dyDescent="0.25">
      <c r="A196">
        <v>33</v>
      </c>
      <c r="B196">
        <v>9</v>
      </c>
    </row>
    <row r="197" spans="1:11" x14ac:dyDescent="0.25">
      <c r="A197">
        <v>34</v>
      </c>
      <c r="B197">
        <v>9</v>
      </c>
    </row>
    <row r="198" spans="1:11" x14ac:dyDescent="0.25">
      <c r="A198">
        <v>34</v>
      </c>
      <c r="B198">
        <v>9</v>
      </c>
    </row>
    <row r="199" spans="1:11" x14ac:dyDescent="0.25">
      <c r="A199">
        <v>-8</v>
      </c>
      <c r="B199">
        <v>-8</v>
      </c>
    </row>
    <row r="200" spans="1:11" x14ac:dyDescent="0.25">
      <c r="A200">
        <v>0</v>
      </c>
      <c r="B200">
        <v>0</v>
      </c>
    </row>
    <row r="201" spans="1:11" x14ac:dyDescent="0.25">
      <c r="A201">
        <v>0</v>
      </c>
      <c r="B201">
        <v>0</v>
      </c>
      <c r="J201" s="1"/>
      <c r="K201" s="1"/>
    </row>
    <row r="202" spans="1:11" x14ac:dyDescent="0.25">
      <c r="A202">
        <v>0</v>
      </c>
      <c r="B202">
        <v>0</v>
      </c>
      <c r="J202" s="1"/>
      <c r="K202" s="1"/>
    </row>
    <row r="203" spans="1:11" x14ac:dyDescent="0.25">
      <c r="A203">
        <v>0</v>
      </c>
      <c r="B203">
        <v>0</v>
      </c>
      <c r="J203" s="1"/>
      <c r="K203" s="1"/>
    </row>
    <row r="204" spans="1:11" x14ac:dyDescent="0.25">
      <c r="A204">
        <v>0</v>
      </c>
      <c r="B204">
        <v>0</v>
      </c>
      <c r="J204" s="1"/>
      <c r="K204" s="1"/>
    </row>
    <row r="205" spans="1:11" x14ac:dyDescent="0.25">
      <c r="A205">
        <v>35</v>
      </c>
      <c r="B205">
        <v>10</v>
      </c>
    </row>
    <row r="206" spans="1:11" x14ac:dyDescent="0.25">
      <c r="A206">
        <v>35</v>
      </c>
      <c r="B206">
        <v>10</v>
      </c>
    </row>
    <row r="207" spans="1:11" x14ac:dyDescent="0.25">
      <c r="A207">
        <v>36</v>
      </c>
      <c r="B207">
        <v>10</v>
      </c>
    </row>
    <row r="208" spans="1:11" x14ac:dyDescent="0.25">
      <c r="A208">
        <v>36</v>
      </c>
      <c r="B208">
        <v>10</v>
      </c>
    </row>
    <row r="209" spans="1:11" x14ac:dyDescent="0.25">
      <c r="A209">
        <v>37</v>
      </c>
      <c r="B209">
        <v>11</v>
      </c>
      <c r="J209" s="1"/>
      <c r="K209" s="1"/>
    </row>
    <row r="210" spans="1:11" x14ac:dyDescent="0.25">
      <c r="A210">
        <v>37</v>
      </c>
      <c r="B210">
        <v>11</v>
      </c>
      <c r="J210" s="1"/>
      <c r="K210" s="1"/>
    </row>
    <row r="211" spans="1:11" x14ac:dyDescent="0.25">
      <c r="A211">
        <v>38</v>
      </c>
      <c r="B211">
        <v>11</v>
      </c>
      <c r="J211" s="1"/>
      <c r="K211" s="1"/>
    </row>
    <row r="212" spans="1:11" x14ac:dyDescent="0.25">
      <c r="A212">
        <v>38</v>
      </c>
      <c r="B212">
        <v>11</v>
      </c>
    </row>
    <row r="213" spans="1:11" x14ac:dyDescent="0.25">
      <c r="A213">
        <v>39</v>
      </c>
      <c r="B213">
        <v>12</v>
      </c>
    </row>
    <row r="214" spans="1:11" x14ac:dyDescent="0.25">
      <c r="A214">
        <v>39</v>
      </c>
      <c r="B214">
        <v>12</v>
      </c>
    </row>
    <row r="215" spans="1:11" x14ac:dyDescent="0.25">
      <c r="A215">
        <v>40</v>
      </c>
      <c r="B215">
        <v>12</v>
      </c>
    </row>
    <row r="216" spans="1:11" x14ac:dyDescent="0.25">
      <c r="A216">
        <v>40</v>
      </c>
      <c r="B216">
        <v>12</v>
      </c>
    </row>
    <row r="217" spans="1:11" x14ac:dyDescent="0.25">
      <c r="A217">
        <v>41</v>
      </c>
      <c r="B217">
        <v>13</v>
      </c>
      <c r="J217" s="1"/>
      <c r="K217" s="1"/>
    </row>
    <row r="218" spans="1:11" x14ac:dyDescent="0.25">
      <c r="A218">
        <v>41</v>
      </c>
      <c r="B218">
        <v>13</v>
      </c>
      <c r="J218" s="1"/>
      <c r="K218" s="1"/>
    </row>
    <row r="219" spans="1:11" x14ac:dyDescent="0.25">
      <c r="A219">
        <v>42</v>
      </c>
      <c r="B219">
        <v>13</v>
      </c>
      <c r="J219" s="1"/>
      <c r="K219" s="1"/>
    </row>
    <row r="220" spans="1:11" x14ac:dyDescent="0.25">
      <c r="A220">
        <v>42</v>
      </c>
      <c r="B220">
        <v>13</v>
      </c>
    </row>
    <row r="221" spans="1:11" x14ac:dyDescent="0.25">
      <c r="A221">
        <v>-9</v>
      </c>
      <c r="B221">
        <v>-9</v>
      </c>
    </row>
    <row r="222" spans="1:11" x14ac:dyDescent="0.25">
      <c r="A222">
        <v>0</v>
      </c>
      <c r="B222">
        <v>0</v>
      </c>
    </row>
    <row r="223" spans="1:11" x14ac:dyDescent="0.25">
      <c r="A223">
        <v>0</v>
      </c>
      <c r="B223">
        <v>0</v>
      </c>
    </row>
    <row r="224" spans="1:11" x14ac:dyDescent="0.25">
      <c r="A224">
        <v>0</v>
      </c>
      <c r="B224">
        <v>0</v>
      </c>
    </row>
    <row r="225" spans="1:11" x14ac:dyDescent="0.25">
      <c r="A225">
        <v>0</v>
      </c>
      <c r="B225">
        <v>0</v>
      </c>
      <c r="J225" s="1"/>
      <c r="K225" s="1"/>
    </row>
    <row r="226" spans="1:11" x14ac:dyDescent="0.25">
      <c r="A226">
        <v>43</v>
      </c>
      <c r="B226">
        <v>14</v>
      </c>
      <c r="J226" s="1"/>
      <c r="K226" s="1"/>
    </row>
    <row r="227" spans="1:11" x14ac:dyDescent="0.25">
      <c r="A227">
        <v>35</v>
      </c>
      <c r="B227">
        <v>10</v>
      </c>
      <c r="J227" s="1"/>
      <c r="K227" s="1"/>
    </row>
    <row r="228" spans="1:11" x14ac:dyDescent="0.25">
      <c r="A228">
        <v>35</v>
      </c>
      <c r="B228">
        <v>10</v>
      </c>
      <c r="J228" s="1"/>
      <c r="K228" s="1"/>
    </row>
    <row r="229" spans="1:11" x14ac:dyDescent="0.25">
      <c r="A229">
        <v>36</v>
      </c>
      <c r="B229">
        <v>10</v>
      </c>
    </row>
    <row r="230" spans="1:11" x14ac:dyDescent="0.25">
      <c r="A230">
        <v>36</v>
      </c>
      <c r="B230">
        <v>10</v>
      </c>
    </row>
    <row r="231" spans="1:11" x14ac:dyDescent="0.25">
      <c r="A231">
        <v>37</v>
      </c>
      <c r="B231">
        <v>11</v>
      </c>
    </row>
    <row r="232" spans="1:11" x14ac:dyDescent="0.25">
      <c r="A232">
        <v>37</v>
      </c>
      <c r="B232">
        <v>11</v>
      </c>
    </row>
    <row r="233" spans="1:11" x14ac:dyDescent="0.25">
      <c r="A233">
        <v>38</v>
      </c>
      <c r="B233">
        <v>11</v>
      </c>
      <c r="J233" s="1"/>
      <c r="K233" s="1"/>
    </row>
    <row r="234" spans="1:11" x14ac:dyDescent="0.25">
      <c r="A234">
        <v>38</v>
      </c>
      <c r="B234">
        <v>11</v>
      </c>
      <c r="J234" s="1"/>
      <c r="K234" s="1"/>
    </row>
    <row r="235" spans="1:11" x14ac:dyDescent="0.25">
      <c r="A235">
        <v>39</v>
      </c>
      <c r="B235">
        <v>12</v>
      </c>
      <c r="J235" s="1"/>
      <c r="K235" s="1"/>
    </row>
    <row r="236" spans="1:11" x14ac:dyDescent="0.25">
      <c r="A236">
        <v>39</v>
      </c>
      <c r="B236">
        <v>12</v>
      </c>
    </row>
    <row r="237" spans="1:11" x14ac:dyDescent="0.25">
      <c r="A237">
        <v>40</v>
      </c>
      <c r="B237">
        <v>12</v>
      </c>
      <c r="J237" s="1"/>
      <c r="K237" s="1"/>
    </row>
    <row r="238" spans="1:11" x14ac:dyDescent="0.25">
      <c r="A238">
        <v>40</v>
      </c>
      <c r="B238">
        <v>12</v>
      </c>
      <c r="J238" s="1"/>
      <c r="K238" s="1"/>
    </row>
    <row r="239" spans="1:11" x14ac:dyDescent="0.25">
      <c r="A239">
        <v>41</v>
      </c>
      <c r="B239">
        <v>13</v>
      </c>
    </row>
    <row r="240" spans="1:11" x14ac:dyDescent="0.25">
      <c r="A240">
        <v>41</v>
      </c>
      <c r="B240">
        <v>13</v>
      </c>
    </row>
    <row r="241" spans="1:11" x14ac:dyDescent="0.25">
      <c r="A241">
        <v>42</v>
      </c>
      <c r="B241">
        <v>13</v>
      </c>
    </row>
    <row r="242" spans="1:11" x14ac:dyDescent="0.25">
      <c r="A242">
        <v>42</v>
      </c>
      <c r="B242">
        <v>13</v>
      </c>
    </row>
    <row r="243" spans="1:11" x14ac:dyDescent="0.25">
      <c r="A243">
        <v>-10</v>
      </c>
      <c r="B243">
        <v>-10</v>
      </c>
    </row>
    <row r="244" spans="1:11" x14ac:dyDescent="0.25">
      <c r="A244">
        <v>0</v>
      </c>
      <c r="B244">
        <v>0</v>
      </c>
    </row>
    <row r="245" spans="1:11" x14ac:dyDescent="0.25">
      <c r="A245">
        <v>0</v>
      </c>
      <c r="B245">
        <v>0</v>
      </c>
      <c r="J245" s="1"/>
      <c r="K245" s="1"/>
    </row>
    <row r="246" spans="1:11" x14ac:dyDescent="0.25">
      <c r="A246">
        <v>44</v>
      </c>
      <c r="B246">
        <v>14</v>
      </c>
      <c r="J246" s="1"/>
      <c r="K246" s="1"/>
    </row>
    <row r="247" spans="1:11" x14ac:dyDescent="0.25">
      <c r="A247">
        <v>45</v>
      </c>
      <c r="B247">
        <v>14</v>
      </c>
      <c r="J247" s="1"/>
      <c r="K247" s="1"/>
    </row>
    <row r="248" spans="1:11" x14ac:dyDescent="0.25">
      <c r="A248">
        <v>45</v>
      </c>
      <c r="B248">
        <v>14</v>
      </c>
    </row>
    <row r="249" spans="1:11" x14ac:dyDescent="0.25">
      <c r="A249">
        <v>46</v>
      </c>
      <c r="B249">
        <v>10</v>
      </c>
    </row>
    <row r="250" spans="1:11" x14ac:dyDescent="0.25">
      <c r="A250">
        <v>46</v>
      </c>
      <c r="B250">
        <v>10</v>
      </c>
    </row>
    <row r="251" spans="1:11" x14ac:dyDescent="0.25">
      <c r="A251">
        <v>47</v>
      </c>
      <c r="B251">
        <v>10</v>
      </c>
    </row>
    <row r="252" spans="1:11" x14ac:dyDescent="0.25">
      <c r="A252">
        <v>47</v>
      </c>
      <c r="B252">
        <v>10</v>
      </c>
    </row>
    <row r="253" spans="1:11" x14ac:dyDescent="0.25">
      <c r="A253">
        <v>48</v>
      </c>
      <c r="B253">
        <v>11</v>
      </c>
    </row>
    <row r="254" spans="1:11" x14ac:dyDescent="0.25">
      <c r="A254">
        <v>48</v>
      </c>
      <c r="B254">
        <v>11</v>
      </c>
    </row>
    <row r="255" spans="1:11" x14ac:dyDescent="0.25">
      <c r="A255">
        <v>49</v>
      </c>
      <c r="B255">
        <v>11</v>
      </c>
    </row>
    <row r="256" spans="1:11" x14ac:dyDescent="0.25">
      <c r="A256">
        <v>49</v>
      </c>
      <c r="B256">
        <v>11</v>
      </c>
    </row>
    <row r="257" spans="1:11" x14ac:dyDescent="0.25">
      <c r="A257">
        <v>50</v>
      </c>
      <c r="B257">
        <v>12</v>
      </c>
      <c r="J257" s="1"/>
      <c r="K257" s="1"/>
    </row>
    <row r="258" spans="1:11" x14ac:dyDescent="0.25">
      <c r="A258">
        <v>50</v>
      </c>
      <c r="B258">
        <v>12</v>
      </c>
      <c r="J258" s="1"/>
      <c r="K258" s="1"/>
    </row>
    <row r="259" spans="1:11" x14ac:dyDescent="0.25">
      <c r="A259">
        <v>51</v>
      </c>
      <c r="B259">
        <v>12</v>
      </c>
    </row>
    <row r="260" spans="1:11" x14ac:dyDescent="0.25">
      <c r="A260">
        <v>51</v>
      </c>
      <c r="B260">
        <v>12</v>
      </c>
    </row>
    <row r="261" spans="1:11" x14ac:dyDescent="0.25">
      <c r="A261">
        <v>52</v>
      </c>
      <c r="B261">
        <v>13</v>
      </c>
    </row>
    <row r="262" spans="1:11" x14ac:dyDescent="0.25">
      <c r="A262">
        <v>52</v>
      </c>
      <c r="B262">
        <v>13</v>
      </c>
    </row>
    <row r="263" spans="1:11" x14ac:dyDescent="0.25">
      <c r="A263">
        <v>53</v>
      </c>
      <c r="B263">
        <v>13</v>
      </c>
    </row>
    <row r="264" spans="1:11" x14ac:dyDescent="0.25">
      <c r="A264">
        <v>53</v>
      </c>
      <c r="B264">
        <v>13</v>
      </c>
    </row>
    <row r="265" spans="1:11" x14ac:dyDescent="0.25">
      <c r="A265">
        <v>-11</v>
      </c>
      <c r="B265">
        <v>-11</v>
      </c>
      <c r="J265" s="1"/>
      <c r="K265" s="1"/>
    </row>
    <row r="266" spans="1:11" x14ac:dyDescent="0.25">
      <c r="A266">
        <v>0</v>
      </c>
      <c r="B266">
        <v>0</v>
      </c>
      <c r="J266" s="1"/>
      <c r="K266" s="1"/>
    </row>
    <row r="267" spans="1:11" x14ac:dyDescent="0.25">
      <c r="A267">
        <v>0</v>
      </c>
      <c r="B267">
        <v>0</v>
      </c>
      <c r="J267" s="1"/>
      <c r="K267" s="1"/>
    </row>
    <row r="268" spans="1:11" x14ac:dyDescent="0.25">
      <c r="A268">
        <v>44</v>
      </c>
      <c r="B268">
        <v>14</v>
      </c>
      <c r="J268" s="1"/>
      <c r="K268" s="1"/>
    </row>
    <row r="269" spans="1:11" x14ac:dyDescent="0.25">
      <c r="A269">
        <v>45</v>
      </c>
      <c r="B269">
        <v>14</v>
      </c>
    </row>
    <row r="270" spans="1:11" x14ac:dyDescent="0.25">
      <c r="A270">
        <v>45</v>
      </c>
      <c r="B270">
        <v>14</v>
      </c>
    </row>
    <row r="271" spans="1:11" x14ac:dyDescent="0.25">
      <c r="A271">
        <v>46</v>
      </c>
      <c r="B271">
        <v>10</v>
      </c>
    </row>
    <row r="272" spans="1:11" x14ac:dyDescent="0.25">
      <c r="A272">
        <v>46</v>
      </c>
      <c r="B272">
        <v>10</v>
      </c>
    </row>
    <row r="273" spans="1:11" x14ac:dyDescent="0.25">
      <c r="A273">
        <v>47</v>
      </c>
      <c r="B273">
        <v>10</v>
      </c>
      <c r="J273" s="1"/>
      <c r="K273" s="1"/>
    </row>
    <row r="274" spans="1:11" x14ac:dyDescent="0.25">
      <c r="A274">
        <v>47</v>
      </c>
      <c r="B274">
        <v>10</v>
      </c>
      <c r="J274" s="1"/>
      <c r="K274" s="1"/>
    </row>
    <row r="275" spans="1:11" x14ac:dyDescent="0.25">
      <c r="A275">
        <v>48</v>
      </c>
      <c r="B275">
        <v>11</v>
      </c>
      <c r="J275" s="1"/>
      <c r="K275" s="1"/>
    </row>
    <row r="276" spans="1:11" x14ac:dyDescent="0.25">
      <c r="A276">
        <v>48</v>
      </c>
      <c r="B276">
        <v>11</v>
      </c>
    </row>
    <row r="277" spans="1:11" x14ac:dyDescent="0.25">
      <c r="A277">
        <v>49</v>
      </c>
      <c r="B277">
        <v>11</v>
      </c>
    </row>
    <row r="278" spans="1:11" x14ac:dyDescent="0.25">
      <c r="A278">
        <v>49</v>
      </c>
      <c r="B278">
        <v>11</v>
      </c>
    </row>
    <row r="279" spans="1:11" x14ac:dyDescent="0.25">
      <c r="A279">
        <v>50</v>
      </c>
      <c r="B279">
        <v>12</v>
      </c>
    </row>
    <row r="280" spans="1:11" x14ac:dyDescent="0.25">
      <c r="A280">
        <v>50</v>
      </c>
      <c r="B280">
        <v>12</v>
      </c>
    </row>
    <row r="281" spans="1:11" x14ac:dyDescent="0.25">
      <c r="A281">
        <v>51</v>
      </c>
      <c r="B281">
        <v>12</v>
      </c>
      <c r="J281" s="1"/>
      <c r="K281" s="1"/>
    </row>
    <row r="282" spans="1:11" x14ac:dyDescent="0.25">
      <c r="A282">
        <v>51</v>
      </c>
      <c r="B282">
        <v>12</v>
      </c>
      <c r="J282" s="1"/>
      <c r="K282" s="1"/>
    </row>
    <row r="283" spans="1:11" x14ac:dyDescent="0.25">
      <c r="A283">
        <v>52</v>
      </c>
      <c r="B283">
        <v>13</v>
      </c>
      <c r="J283" s="1"/>
      <c r="K283" s="1"/>
    </row>
    <row r="284" spans="1:11" x14ac:dyDescent="0.25">
      <c r="A284">
        <v>52</v>
      </c>
      <c r="B284">
        <v>13</v>
      </c>
    </row>
    <row r="285" spans="1:11" x14ac:dyDescent="0.25">
      <c r="A285">
        <v>53</v>
      </c>
      <c r="B285">
        <v>13</v>
      </c>
    </row>
    <row r="286" spans="1:11" x14ac:dyDescent="0.25">
      <c r="A286">
        <v>53</v>
      </c>
      <c r="B286">
        <v>13</v>
      </c>
    </row>
    <row r="287" spans="1:11" x14ac:dyDescent="0.25">
      <c r="A287">
        <v>-12</v>
      </c>
      <c r="B287">
        <v>-12</v>
      </c>
    </row>
    <row r="288" spans="1:11" x14ac:dyDescent="0.25">
      <c r="A288">
        <v>0</v>
      </c>
      <c r="B288">
        <v>0</v>
      </c>
    </row>
    <row r="289" spans="1:11" x14ac:dyDescent="0.25">
      <c r="A289">
        <v>54</v>
      </c>
      <c r="B289">
        <v>14</v>
      </c>
      <c r="J289" s="1"/>
      <c r="K289" s="1"/>
    </row>
    <row r="290" spans="1:11" x14ac:dyDescent="0.25">
      <c r="A290">
        <v>54</v>
      </c>
      <c r="B290">
        <v>14</v>
      </c>
      <c r="J290" s="1"/>
      <c r="K290" s="1"/>
    </row>
    <row r="291" spans="1:11" x14ac:dyDescent="0.25">
      <c r="A291">
        <v>55</v>
      </c>
      <c r="B291">
        <v>14</v>
      </c>
      <c r="J291" s="1"/>
      <c r="K291" s="1"/>
    </row>
    <row r="292" spans="1:11" x14ac:dyDescent="0.25">
      <c r="A292">
        <v>56</v>
      </c>
      <c r="B292">
        <v>14</v>
      </c>
      <c r="J292" s="1"/>
      <c r="K292" s="1"/>
    </row>
    <row r="293" spans="1:11" x14ac:dyDescent="0.25">
      <c r="A293">
        <v>57</v>
      </c>
      <c r="B293">
        <v>10</v>
      </c>
    </row>
    <row r="294" spans="1:11" x14ac:dyDescent="0.25">
      <c r="A294">
        <v>57</v>
      </c>
      <c r="B294">
        <v>10</v>
      </c>
    </row>
    <row r="295" spans="1:11" x14ac:dyDescent="0.25">
      <c r="A295">
        <v>58</v>
      </c>
      <c r="B295">
        <v>10</v>
      </c>
    </row>
    <row r="296" spans="1:11" x14ac:dyDescent="0.25">
      <c r="A296">
        <v>58</v>
      </c>
      <c r="B296">
        <v>10</v>
      </c>
    </row>
    <row r="297" spans="1:11" x14ac:dyDescent="0.25">
      <c r="A297">
        <v>59</v>
      </c>
      <c r="B297">
        <v>11</v>
      </c>
      <c r="J297" s="1"/>
      <c r="K297" s="1"/>
    </row>
    <row r="298" spans="1:11" x14ac:dyDescent="0.25">
      <c r="A298">
        <v>59</v>
      </c>
      <c r="B298">
        <v>11</v>
      </c>
      <c r="J298" s="1"/>
      <c r="K298" s="1"/>
    </row>
    <row r="299" spans="1:11" x14ac:dyDescent="0.25">
      <c r="A299">
        <v>60</v>
      </c>
      <c r="B299">
        <v>11</v>
      </c>
      <c r="J299" s="1"/>
      <c r="K299" s="1"/>
    </row>
    <row r="300" spans="1:11" x14ac:dyDescent="0.25">
      <c r="A300">
        <v>60</v>
      </c>
      <c r="B300">
        <v>11</v>
      </c>
    </row>
    <row r="301" spans="1:11" x14ac:dyDescent="0.25">
      <c r="A301">
        <v>61</v>
      </c>
      <c r="B301">
        <v>12</v>
      </c>
      <c r="J301" s="1"/>
      <c r="K301" s="1"/>
    </row>
    <row r="302" spans="1:11" x14ac:dyDescent="0.25">
      <c r="A302">
        <v>61</v>
      </c>
      <c r="B302">
        <v>12</v>
      </c>
      <c r="J302" s="1"/>
      <c r="K302" s="1"/>
    </row>
    <row r="303" spans="1:11" x14ac:dyDescent="0.25">
      <c r="A303">
        <v>62</v>
      </c>
      <c r="B303">
        <v>12</v>
      </c>
    </row>
    <row r="304" spans="1:11" x14ac:dyDescent="0.25">
      <c r="A304">
        <v>62</v>
      </c>
      <c r="B304">
        <v>12</v>
      </c>
    </row>
    <row r="305" spans="1:11" x14ac:dyDescent="0.25">
      <c r="A305">
        <v>63</v>
      </c>
      <c r="B305">
        <v>13</v>
      </c>
    </row>
    <row r="306" spans="1:11" x14ac:dyDescent="0.25">
      <c r="A306">
        <v>63</v>
      </c>
      <c r="B306">
        <v>13</v>
      </c>
    </row>
    <row r="307" spans="1:11" x14ac:dyDescent="0.25">
      <c r="A307">
        <v>64</v>
      </c>
      <c r="B307">
        <v>13</v>
      </c>
    </row>
    <row r="308" spans="1:11" x14ac:dyDescent="0.25">
      <c r="A308">
        <v>64</v>
      </c>
      <c r="B308">
        <v>13</v>
      </c>
    </row>
    <row r="309" spans="1:11" x14ac:dyDescent="0.25">
      <c r="A309">
        <v>-13</v>
      </c>
      <c r="B309">
        <v>-13</v>
      </c>
      <c r="J309" s="1"/>
      <c r="K309" s="1"/>
    </row>
    <row r="310" spans="1:11" x14ac:dyDescent="0.25">
      <c r="A310">
        <v>0</v>
      </c>
      <c r="B310">
        <v>0</v>
      </c>
      <c r="J310" s="1"/>
      <c r="K310" s="1"/>
    </row>
    <row r="311" spans="1:11" x14ac:dyDescent="0.25">
      <c r="A311">
        <v>0</v>
      </c>
      <c r="B311">
        <v>0</v>
      </c>
      <c r="J311" s="1"/>
      <c r="K311" s="1"/>
    </row>
    <row r="312" spans="1:11" x14ac:dyDescent="0.25">
      <c r="A312">
        <v>0</v>
      </c>
      <c r="B312">
        <v>0</v>
      </c>
    </row>
    <row r="313" spans="1:11" x14ac:dyDescent="0.25">
      <c r="A313">
        <v>0</v>
      </c>
      <c r="B313">
        <v>0</v>
      </c>
    </row>
    <row r="314" spans="1:11" x14ac:dyDescent="0.25">
      <c r="A314">
        <v>0</v>
      </c>
      <c r="B314">
        <v>0</v>
      </c>
    </row>
    <row r="315" spans="1:11" x14ac:dyDescent="0.25">
      <c r="A315">
        <v>0</v>
      </c>
      <c r="B315">
        <v>0</v>
      </c>
    </row>
    <row r="316" spans="1:11" x14ac:dyDescent="0.25">
      <c r="A316">
        <v>0</v>
      </c>
      <c r="B316">
        <v>0</v>
      </c>
    </row>
    <row r="317" spans="1:11" x14ac:dyDescent="0.25">
      <c r="A317">
        <v>0</v>
      </c>
      <c r="B317">
        <v>0</v>
      </c>
    </row>
    <row r="318" spans="1:11" x14ac:dyDescent="0.25">
      <c r="A318">
        <v>0</v>
      </c>
      <c r="B318">
        <v>0</v>
      </c>
    </row>
    <row r="319" spans="1:11" x14ac:dyDescent="0.25">
      <c r="A319">
        <v>0</v>
      </c>
      <c r="B319">
        <v>0</v>
      </c>
    </row>
    <row r="320" spans="1:11" x14ac:dyDescent="0.25">
      <c r="A320">
        <v>0</v>
      </c>
      <c r="B320">
        <v>0</v>
      </c>
    </row>
    <row r="321" spans="1:11" x14ac:dyDescent="0.25">
      <c r="A321">
        <v>0</v>
      </c>
      <c r="B321">
        <v>0</v>
      </c>
      <c r="J321" s="1"/>
      <c r="K321" s="1"/>
    </row>
    <row r="322" spans="1:11" x14ac:dyDescent="0.25">
      <c r="A322">
        <v>0</v>
      </c>
      <c r="B322">
        <v>0</v>
      </c>
    </row>
    <row r="323" spans="1:11" x14ac:dyDescent="0.25">
      <c r="A323">
        <v>0</v>
      </c>
      <c r="B323">
        <v>0</v>
      </c>
    </row>
    <row r="324" spans="1:11" x14ac:dyDescent="0.25">
      <c r="A324">
        <v>0</v>
      </c>
      <c r="B324">
        <v>0</v>
      </c>
    </row>
    <row r="325" spans="1:11" x14ac:dyDescent="0.25">
      <c r="A325">
        <v>0</v>
      </c>
      <c r="B325">
        <v>0</v>
      </c>
    </row>
    <row r="326" spans="1:11" x14ac:dyDescent="0.25">
      <c r="A326">
        <v>0</v>
      </c>
      <c r="B326">
        <v>0</v>
      </c>
    </row>
    <row r="327" spans="1:11" x14ac:dyDescent="0.25">
      <c r="A327">
        <v>0</v>
      </c>
      <c r="B327">
        <v>0</v>
      </c>
    </row>
    <row r="328" spans="1:11" x14ac:dyDescent="0.25">
      <c r="A328">
        <v>0</v>
      </c>
      <c r="B328">
        <v>0</v>
      </c>
    </row>
    <row r="329" spans="1:11" x14ac:dyDescent="0.25">
      <c r="A329">
        <v>0</v>
      </c>
      <c r="B329">
        <v>0</v>
      </c>
    </row>
    <row r="330" spans="1:11" x14ac:dyDescent="0.25">
      <c r="A330">
        <v>0</v>
      </c>
      <c r="B330">
        <v>0</v>
      </c>
    </row>
    <row r="331" spans="1:11" x14ac:dyDescent="0.25">
      <c r="A331">
        <v>0</v>
      </c>
      <c r="B331">
        <v>0</v>
      </c>
    </row>
  </sheetData>
  <sortState ref="E1:F78">
    <sortCondition ref="E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Stichting Deltares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Jeuken</dc:creator>
  <cp:lastModifiedBy>Michel Jeuken</cp:lastModifiedBy>
  <dcterms:created xsi:type="dcterms:W3CDTF">2014-10-22T18:04:14Z</dcterms:created>
  <dcterms:modified xsi:type="dcterms:W3CDTF">2014-10-23T13:22:55Z</dcterms:modified>
</cp:coreProperties>
</file>